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27" activeTab="1"/>
  </bookViews>
  <sheets>
    <sheet name="Príjmy" sheetId="1" r:id="rId1"/>
    <sheet name="Výdavky" sheetId="2" r:id="rId2"/>
    <sheet name="Hárok1" sheetId="3" r:id="rId3"/>
  </sheets>
  <definedNames>
    <definedName name="_xlnm.Print_Area" localSheetId="0">'Príjmy'!$A$1:$G$62</definedName>
    <definedName name="_xlnm.Print_Area" localSheetId="1">'Výdavky'!$A$1:$H$112</definedName>
    <definedName name="Obyv1">#REF!</definedName>
    <definedName name="Obyv2">#REF!</definedName>
    <definedName name="Obyv3">#REF!</definedName>
    <definedName name="Obyv4">#REF!</definedName>
    <definedName name="Obyv5">#REF!</definedName>
    <definedName name="Obyv6">#REF!</definedName>
    <definedName name="Obyv7">#REF!</definedName>
    <definedName name="PRIJEM">#REF!</definedName>
    <definedName name="suma1">#REF!</definedName>
    <definedName name="suma2">#REF!</definedName>
    <definedName name="suma3">#REF!</definedName>
    <definedName name="suma4">#REF!</definedName>
    <definedName name="suma5">#REF!</definedName>
    <definedName name="suma6">#REF!</definedName>
    <definedName name="suma7">#REF!</definedName>
    <definedName name="VYD_1">#REF!</definedName>
    <definedName name="VYD_2">#REF!</definedName>
    <definedName name="VYD_3">#REF!</definedName>
  </definedNames>
  <calcPr fullCalcOnLoad="1"/>
</workbook>
</file>

<file path=xl/sharedStrings.xml><?xml version="1.0" encoding="utf-8"?>
<sst xmlns="http://schemas.openxmlformats.org/spreadsheetml/2006/main" count="373" uniqueCount="210">
  <si>
    <t>Bežné výdavky spolu</t>
  </si>
  <si>
    <t>Kapitálové výdavky spolu</t>
  </si>
  <si>
    <t xml:space="preserve">Bežné príjmy </t>
  </si>
  <si>
    <t>Daňové príjmy - dane z príjmov, dane z majetku</t>
  </si>
  <si>
    <t>111 003</t>
  </si>
  <si>
    <t>Výnos dane z príjmov poukázany územnej samospráve</t>
  </si>
  <si>
    <t>Daň z nehnuteľností</t>
  </si>
  <si>
    <t>Daň z pozemkov</t>
  </si>
  <si>
    <t>Daň zo stavieb</t>
  </si>
  <si>
    <t>Daň z bytov</t>
  </si>
  <si>
    <t>Daňové príjmy -miestne dane</t>
  </si>
  <si>
    <t>133 001</t>
  </si>
  <si>
    <t>Za psa</t>
  </si>
  <si>
    <t>133 006</t>
  </si>
  <si>
    <t>Za ubytovanie</t>
  </si>
  <si>
    <t>133 013</t>
  </si>
  <si>
    <t>Za komunálne odpady a drobné stavebné odpady</t>
  </si>
  <si>
    <t>Za užívamie verejného priestranstva</t>
  </si>
  <si>
    <t>Nedaňové príjmy - príjmy z podnikania a z vlastníctva majetku</t>
  </si>
  <si>
    <t>Z prenajatých pozemkov</t>
  </si>
  <si>
    <t>Nedaňové príjmy - administratívne poplatky a iné poplatky a platby</t>
  </si>
  <si>
    <t>Administratívne poplatky, správne poplatky</t>
  </si>
  <si>
    <t>Ostatné poplatky</t>
  </si>
  <si>
    <t>Pokuty</t>
  </si>
  <si>
    <t>Za predaj výrobkov, tovarov , služieb</t>
  </si>
  <si>
    <t>Z vkladov</t>
  </si>
  <si>
    <t>Ostatné príjmy</t>
  </si>
  <si>
    <t>Tuzemské bežné granty a transfery</t>
  </si>
  <si>
    <t>Tuzemské granty a transféry</t>
  </si>
  <si>
    <t>Sponzorské dary</t>
  </si>
  <si>
    <t xml:space="preserve">Transfery v rámci verejnej správy - zo štátneho rozpočtu </t>
  </si>
  <si>
    <t>Bežné príjmy spolu:</t>
  </si>
  <si>
    <t xml:space="preserve">Kapitálové príjmy </t>
  </si>
  <si>
    <t>Kapitálové príjmy</t>
  </si>
  <si>
    <t>Kapitálové príjmy spolu:</t>
  </si>
  <si>
    <t>Príjmové finančné operácie</t>
  </si>
  <si>
    <t>Príjmy z ostatných finančných operácií</t>
  </si>
  <si>
    <t>Rozpočtové príjmy spolu</t>
  </si>
  <si>
    <t>01.1.1 Výdavky verejnej správy</t>
  </si>
  <si>
    <t>Mzdy, platy, sl.príjmy a ost.osobné vyrovnania</t>
  </si>
  <si>
    <t>Poistné a príspevok do poisťovní</t>
  </si>
  <si>
    <t>625 001</t>
  </si>
  <si>
    <t xml:space="preserve">Na nemocenské poistenie </t>
  </si>
  <si>
    <t xml:space="preserve">Na starobné poistenie </t>
  </si>
  <si>
    <t>Na úrazové poistenie</t>
  </si>
  <si>
    <t>Na invalidné poistenie</t>
  </si>
  <si>
    <t>Na poistenie v nezamestnanosti</t>
  </si>
  <si>
    <t>Tovary a služby</t>
  </si>
  <si>
    <t>Cestovné náhrady</t>
  </si>
  <si>
    <t>Tuzemské</t>
  </si>
  <si>
    <t>Energie, voda a komunikácie</t>
  </si>
  <si>
    <t xml:space="preserve">Energie - OcÚ, KM </t>
  </si>
  <si>
    <t xml:space="preserve">Poštovné služby </t>
  </si>
  <si>
    <t>Telefón internet</t>
  </si>
  <si>
    <t xml:space="preserve">Materiál </t>
  </si>
  <si>
    <t>Všeobecný materiál</t>
  </si>
  <si>
    <t>Pracovné pomôcky</t>
  </si>
  <si>
    <t>Softvér a licencie</t>
  </si>
  <si>
    <t>Reprezentačné</t>
  </si>
  <si>
    <t>Dopravné</t>
  </si>
  <si>
    <t>Rutinná a štandartná údržba</t>
  </si>
  <si>
    <t>Interiérového vybavenia</t>
  </si>
  <si>
    <t>Služby</t>
  </si>
  <si>
    <t>Propagácia, reklama a inzercia</t>
  </si>
  <si>
    <t>Cestovné náhrady - cudzí</t>
  </si>
  <si>
    <t>Všeobecné služby</t>
  </si>
  <si>
    <t>Stravovanie</t>
  </si>
  <si>
    <t>Odmeny zastupiteľstvo</t>
  </si>
  <si>
    <t>Odmeny , dohody</t>
  </si>
  <si>
    <t>Transfery</t>
  </si>
  <si>
    <t>01.1.2 Finančná a rozpočtová oblasť</t>
  </si>
  <si>
    <t>Auditorské služby</t>
  </si>
  <si>
    <t>Daň z úrokov</t>
  </si>
  <si>
    <t>01.6.0 Všeobecné verejné služby - voľby</t>
  </si>
  <si>
    <t>02.2.0 Civilná ochrana - povodne</t>
  </si>
  <si>
    <t>03.2.0 Ochrana pred požiarmi</t>
  </si>
  <si>
    <t>Energie</t>
  </si>
  <si>
    <t>Pracovné odevy, pomôcky</t>
  </si>
  <si>
    <t>04.5.1 Cestná doprava</t>
  </si>
  <si>
    <t>05.1.0 Nakladanie s odpadmi</t>
  </si>
  <si>
    <t>05.2.0 Nakladanie s odpadovými vodami</t>
  </si>
  <si>
    <t>Odpadová voda zo žúmp</t>
  </si>
  <si>
    <t>06.2.0 Verejné priestranstvá</t>
  </si>
  <si>
    <t>Poistenie</t>
  </si>
  <si>
    <t>06.4.0 Verejné osvetlenie</t>
  </si>
  <si>
    <t>08.4.0 Náboženské a iné spoločenské služby</t>
  </si>
  <si>
    <t>Budov, objektov alebo ich častí</t>
  </si>
  <si>
    <t>Odmeny a príspevky</t>
  </si>
  <si>
    <t>Bežné výdavky spolu:</t>
  </si>
  <si>
    <t>Kapitálové výdavky</t>
  </si>
  <si>
    <t>06.2.0 Rozvoj obcí</t>
  </si>
  <si>
    <t>08.1.0 Rekreácia, kultúra</t>
  </si>
  <si>
    <t>Projektová dokumentácia ZŠ</t>
  </si>
  <si>
    <t>Kapitálové výdavky spolu:</t>
  </si>
  <si>
    <t>Sumarizácia</t>
  </si>
  <si>
    <t>Rozpočtové výdavky spolu</t>
  </si>
  <si>
    <t>Hospodárenie celkom</t>
  </si>
  <si>
    <t>Úroky z tuzemských vkladov</t>
  </si>
  <si>
    <t>Prevod prostriedkov z rezervného fondu</t>
  </si>
  <si>
    <t>Palivo,oleje,  V 20-50</t>
  </si>
  <si>
    <t>Poistné do  zdravotných poisťovní</t>
  </si>
  <si>
    <t>Knihy, časopisy, noviny</t>
  </si>
  <si>
    <t xml:space="preserve">Budov, objektov alebo ich častí </t>
  </si>
  <si>
    <t>Školenia, kurzy, semináre</t>
  </si>
  <si>
    <t>04.5.1.0 Správa a údržba ciest</t>
  </si>
  <si>
    <t>Na súťaže</t>
  </si>
  <si>
    <t>OLO, separovaný zber, VKK, uloženie</t>
  </si>
  <si>
    <t>Výpočtová technika</t>
  </si>
  <si>
    <t>Pracovné odevy, pomôcky, náradie</t>
  </si>
  <si>
    <t>Projektová dokumentácia</t>
  </si>
  <si>
    <t>Vlastné príjmy ZŠ Benice</t>
  </si>
  <si>
    <t>Centrum volného času</t>
  </si>
  <si>
    <t>Príjmy z refundácií</t>
  </si>
  <si>
    <t xml:space="preserve">Interiérové vybavenie </t>
  </si>
  <si>
    <t>Kultúrne akcie</t>
  </si>
  <si>
    <t>Servis, údržba, opravy</t>
  </si>
  <si>
    <t>Prevádzkové stroje, technika</t>
  </si>
  <si>
    <t>Nájomné</t>
  </si>
  <si>
    <t>Poistné z dohôd</t>
  </si>
  <si>
    <t>Dohody</t>
  </si>
  <si>
    <t xml:space="preserve">Všeobecné služby </t>
  </si>
  <si>
    <t>Príspevok</t>
  </si>
  <si>
    <t>Údržba MR</t>
  </si>
  <si>
    <t>Iné príjmy - predaj šálok, smetných nádob</t>
  </si>
  <si>
    <t>Výpočtovej techniky, software</t>
  </si>
  <si>
    <t>Stroje, technika</t>
  </si>
  <si>
    <t>Bežné príjmy</t>
  </si>
  <si>
    <t>Bežné výdavky</t>
  </si>
  <si>
    <t>Nedaňové príjmy</t>
  </si>
  <si>
    <t>09.1.1.1. Materská škola</t>
  </si>
  <si>
    <t>09.1.1.1.  Materská škôlka</t>
  </si>
  <si>
    <t>06.6.0.  Občianska vybavenosť</t>
  </si>
  <si>
    <t>Rutinná a štandardná údržba</t>
  </si>
  <si>
    <t>08.4.0  Náboženské a iné spoločenské služby</t>
  </si>
  <si>
    <t>Kolumbárium CHARON</t>
  </si>
  <si>
    <t>sociálny fond</t>
  </si>
  <si>
    <t>Poistné do VšZP</t>
  </si>
  <si>
    <t>Údržba strojov, techniky</t>
  </si>
  <si>
    <t>Školenia</t>
  </si>
  <si>
    <t xml:space="preserve">08.1.0. Ostatné kultúrne služby </t>
  </si>
  <si>
    <t>Doplnkové DS</t>
  </si>
  <si>
    <t>Vodné, stočné</t>
  </si>
  <si>
    <t>Miestny rozhlas, cintorínske, recyklačný fond</t>
  </si>
  <si>
    <t>Prijmy z vratiek - vyúčtovanie SSE, SPP</t>
  </si>
  <si>
    <t>Voľby, DHZ</t>
  </si>
  <si>
    <t>Tuzemské úvery dlhodobé</t>
  </si>
  <si>
    <t>Rezervný fond solidarity</t>
  </si>
  <si>
    <t>Nájom kopírky</t>
  </si>
  <si>
    <t>Poistné - budovy</t>
  </si>
  <si>
    <t>ZMOS, ZMOT, RVC</t>
  </si>
  <si>
    <t>Poplatky banke</t>
  </si>
  <si>
    <t>Náklady na voľby</t>
  </si>
  <si>
    <t>Palivo, oleje</t>
  </si>
  <si>
    <t>Údržba objektov</t>
  </si>
  <si>
    <t>Všeobecné služby - odhrňanie</t>
  </si>
  <si>
    <t>MDD, Mikuláš, jubilanti</t>
  </si>
  <si>
    <t>TJ Dynamo, RTT, Tenis</t>
  </si>
  <si>
    <t>09.xxx Základné vzdelanie - prenesené kompetencie</t>
  </si>
  <si>
    <t>09.xxx. Základné vzdelanie - originálne kompetencie</t>
  </si>
  <si>
    <t>09.5.0. Školská družina</t>
  </si>
  <si>
    <t>09.6.0.x Školská jedáleň</t>
  </si>
  <si>
    <t>Bežné výdavky MŠ</t>
  </si>
  <si>
    <t>10xxx Sociálne zabezpečenie</t>
  </si>
  <si>
    <t>Nákup objektov</t>
  </si>
  <si>
    <t>Realizácia nových stavieb</t>
  </si>
  <si>
    <t>Splácanie úveru</t>
  </si>
  <si>
    <t>Telekomunikačná  technika</t>
  </si>
  <si>
    <t>Poplatky, kolky</t>
  </si>
  <si>
    <t>SŠÚ, SSÚ, Miíkroregión, MAS Turiec</t>
  </si>
  <si>
    <t>Jednota dôchodcov</t>
  </si>
  <si>
    <t>03.2.0  Ochrana pred požiarmi</t>
  </si>
  <si>
    <t>Rekonštrukcia a modernizácia</t>
  </si>
  <si>
    <t>Skladový kontainer</t>
  </si>
  <si>
    <t>06.4.0  Verejné osvetlenie</t>
  </si>
  <si>
    <t>Stavebné úpravy</t>
  </si>
  <si>
    <t>09.xxx  Základná škola</t>
  </si>
  <si>
    <t>Nadstavby - ponad prechod</t>
  </si>
  <si>
    <t>Rozšírenie - cintorín</t>
  </si>
  <si>
    <t>Kúrenie plynové</t>
  </si>
  <si>
    <t xml:space="preserve">Oplotenie </t>
  </si>
  <si>
    <t>z termínovaných vkladov, podielové listy</t>
  </si>
  <si>
    <t>Výdajňa jedla MŠ</t>
  </si>
  <si>
    <t>06.6.0  Občianska vybavenosť</t>
  </si>
  <si>
    <t>Miestny rozhlas</t>
  </si>
  <si>
    <t>Projektová dokumentácia, realizácia</t>
  </si>
  <si>
    <t>Detské ihrisko</t>
  </si>
  <si>
    <t>Transfer CEV, ABC</t>
  </si>
  <si>
    <t>Komunikácie IBV</t>
  </si>
  <si>
    <t>Chodník pri Valčianke</t>
  </si>
  <si>
    <t>Chodník pravá strana IBV</t>
  </si>
  <si>
    <t>Komunikácia nová ulica</t>
  </si>
  <si>
    <t>Zavlažovanie</t>
  </si>
  <si>
    <t>schválený rozpočet</t>
  </si>
  <si>
    <t>upravený rozpočet</t>
  </si>
  <si>
    <t>čerpanie k 31.10.2019</t>
  </si>
  <si>
    <t>rozdiel</t>
  </si>
  <si>
    <t>úpravy  11/2019</t>
  </si>
  <si>
    <t>Z prenájmu budov, priestorov, objektov</t>
  </si>
  <si>
    <t>Zo štátneho rozpočtu na ZŠ</t>
  </si>
  <si>
    <t>Kapitálové transfery zo ŠR</t>
  </si>
  <si>
    <t xml:space="preserve">schválený rozpočet </t>
  </si>
  <si>
    <t>úprava  11/2019</t>
  </si>
  <si>
    <t>Jednotlivcom</t>
  </si>
  <si>
    <t>Transfery jednotlivcom</t>
  </si>
  <si>
    <t>schválený</t>
  </si>
  <si>
    <t>upravený</t>
  </si>
  <si>
    <t>čerpanie</t>
  </si>
  <si>
    <t xml:space="preserve">0.1.1.1  Výdavky verejnej správy </t>
  </si>
  <si>
    <t>Úroky z úveru</t>
  </si>
  <si>
    <t>Nákup strojov, techniky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</si>
</sst>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_-* #,##0\ _S_k_-;\-* #,##0\ _S_k_-;_-* &quot;-&quot;??\ _S_k_-;_-@_-"/>
    <numFmt numFmtId="183" formatCode="[$€-2]\ #,##0.00"/>
    <numFmt numFmtId="184" formatCode="[$-41B]d\.\ mmmm\ yyyy"/>
    <numFmt numFmtId="185" formatCode="0.00_ ;[Red]\-0.00\ "/>
    <numFmt numFmtId="186" formatCode="#,##0_ ;[Red]\-#,##0\ "/>
    <numFmt numFmtId="187" formatCode="0_ ;\-0\ "/>
    <numFmt numFmtId="188" formatCode="#,##0_ ;\-#,##0\ 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 CE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3" borderId="5" applyNumberFormat="0" applyAlignment="0" applyProtection="0"/>
    <xf numFmtId="0" fontId="11" fillId="5" borderId="1" applyNumberFormat="0" applyAlignment="0" applyProtection="0"/>
    <xf numFmtId="0" fontId="21" fillId="23" borderId="5" applyNumberFormat="0" applyAlignment="0" applyProtection="0"/>
    <xf numFmtId="0" fontId="12" fillId="0" borderId="6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>
      <alignment/>
      <protection/>
    </xf>
    <xf numFmtId="0" fontId="1" fillId="4" borderId="10" applyNumberFormat="0" applyFont="0" applyAlignment="0" applyProtection="0"/>
    <xf numFmtId="0" fontId="14" fillId="22" borderId="11" applyNumberFormat="0" applyAlignment="0" applyProtection="0"/>
    <xf numFmtId="9" fontId="0" fillId="0" borderId="0" applyFont="0" applyFill="0" applyBorder="0" applyAlignment="0" applyProtection="0"/>
    <xf numFmtId="0" fontId="0" fillId="4" borderId="10" applyNumberFormat="0" applyFon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9" fillId="11" borderId="1" applyNumberFormat="0" applyAlignment="0" applyProtection="0"/>
    <xf numFmtId="0" fontId="30" fillId="24" borderId="1" applyNumberFormat="0" applyAlignment="0" applyProtection="0"/>
    <xf numFmtId="0" fontId="31" fillId="24" borderId="11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0" fontId="0" fillId="0" borderId="0" xfId="0" applyBorder="1" applyAlignment="1">
      <alignment/>
    </xf>
    <xf numFmtId="3" fontId="46" fillId="27" borderId="15" xfId="0" applyNumberFormat="1" applyFont="1" applyFill="1" applyBorder="1" applyAlignment="1">
      <alignment/>
    </xf>
    <xf numFmtId="49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3" fontId="36" fillId="27" borderId="15" xfId="0" applyNumberFormat="1" applyFont="1" applyFill="1" applyBorder="1" applyAlignment="1">
      <alignment/>
    </xf>
    <xf numFmtId="3" fontId="35" fillId="0" borderId="15" xfId="59" applyNumberFormat="1" applyFont="1" applyFill="1" applyBorder="1" applyAlignment="1">
      <alignment/>
    </xf>
    <xf numFmtId="3" fontId="36" fillId="27" borderId="15" xfId="0" applyNumberFormat="1" applyFont="1" applyFill="1" applyBorder="1" applyAlignment="1">
      <alignment horizontal="right"/>
    </xf>
    <xf numFmtId="3" fontId="37" fillId="0" borderId="15" xfId="59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3" fontId="36" fillId="1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36" fillId="28" borderId="15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/>
    </xf>
    <xf numFmtId="3" fontId="36" fillId="28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 horizontal="center" vertical="center" wrapText="1"/>
    </xf>
    <xf numFmtId="3" fontId="36" fillId="29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/>
    </xf>
    <xf numFmtId="3" fontId="39" fillId="30" borderId="15" xfId="0" applyNumberFormat="1" applyFont="1" applyFill="1" applyBorder="1" applyAlignment="1">
      <alignment/>
    </xf>
    <xf numFmtId="3" fontId="48" fillId="30" borderId="15" xfId="0" applyNumberFormat="1" applyFont="1" applyFill="1" applyBorder="1" applyAlignment="1">
      <alignment/>
    </xf>
    <xf numFmtId="3" fontId="39" fillId="27" borderId="15" xfId="0" applyNumberFormat="1" applyFont="1" applyFill="1" applyBorder="1" applyAlignment="1">
      <alignment/>
    </xf>
    <xf numFmtId="3" fontId="43" fillId="27" borderId="15" xfId="0" applyNumberFormat="1" applyFont="1" applyFill="1" applyBorder="1" applyAlignment="1">
      <alignment/>
    </xf>
    <xf numFmtId="1" fontId="36" fillId="12" borderId="15" xfId="0" applyNumberFormat="1" applyFont="1" applyFill="1" applyBorder="1" applyAlignment="1">
      <alignment horizontal="center" vertical="center" wrapText="1"/>
    </xf>
    <xf numFmtId="1" fontId="36" fillId="30" borderId="15" xfId="0" applyNumberFormat="1" applyFont="1" applyFill="1" applyBorder="1" applyAlignment="1">
      <alignment horizontal="center" vertical="center" wrapText="1"/>
    </xf>
    <xf numFmtId="1" fontId="42" fillId="12" borderId="15" xfId="0" applyNumberFormat="1" applyFont="1" applyFill="1" applyBorder="1" applyAlignment="1">
      <alignment horizontal="center" vertical="center" wrapText="1"/>
    </xf>
    <xf numFmtId="3" fontId="36" fillId="27" borderId="15" xfId="0" applyNumberFormat="1" applyFont="1" applyFill="1" applyBorder="1" applyAlignment="1">
      <alignment/>
    </xf>
    <xf numFmtId="14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14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horizontal="left"/>
    </xf>
    <xf numFmtId="3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8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 wrapText="1"/>
    </xf>
    <xf numFmtId="3" fontId="38" fillId="0" borderId="15" xfId="0" applyNumberFormat="1" applyFont="1" applyFill="1" applyBorder="1" applyAlignment="1">
      <alignment horizontal="left"/>
    </xf>
    <xf numFmtId="0" fontId="38" fillId="0" borderId="15" xfId="0" applyFont="1" applyFill="1" applyBorder="1" applyAlignment="1">
      <alignment wrapText="1"/>
    </xf>
    <xf numFmtId="3" fontId="37" fillId="31" borderId="15" xfId="59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 wrapText="1"/>
    </xf>
    <xf numFmtId="3" fontId="35" fillId="0" borderId="15" xfId="0" applyNumberFormat="1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 wrapText="1"/>
    </xf>
    <xf numFmtId="0" fontId="37" fillId="0" borderId="15" xfId="0" applyFont="1" applyFill="1" applyBorder="1" applyAlignment="1">
      <alignment wrapText="1"/>
    </xf>
    <xf numFmtId="3" fontId="36" fillId="0" borderId="15" xfId="0" applyNumberFormat="1" applyFont="1" applyFill="1" applyBorder="1" applyAlignment="1">
      <alignment wrapText="1"/>
    </xf>
    <xf numFmtId="3" fontId="35" fillId="0" borderId="15" xfId="59" applyNumberFormat="1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 quotePrefix="1">
      <alignment horizontal="left" wrapText="1"/>
    </xf>
    <xf numFmtId="0" fontId="37" fillId="24" borderId="15" xfId="0" applyFont="1" applyFill="1" applyBorder="1" applyAlignment="1">
      <alignment/>
    </xf>
    <xf numFmtId="0" fontId="35" fillId="24" borderId="15" xfId="0" applyFont="1" applyFill="1" applyBorder="1" applyAlignment="1">
      <alignment wrapText="1"/>
    </xf>
    <xf numFmtId="3" fontId="36" fillId="27" borderId="15" xfId="59" applyNumberFormat="1" applyFont="1" applyFill="1" applyBorder="1" applyAlignment="1">
      <alignment/>
    </xf>
    <xf numFmtId="0" fontId="37" fillId="24" borderId="15" xfId="0" applyFont="1" applyFill="1" applyBorder="1" applyAlignment="1">
      <alignment horizontal="left"/>
    </xf>
    <xf numFmtId="0" fontId="37" fillId="24" borderId="15" xfId="0" applyFont="1" applyFill="1" applyBorder="1" applyAlignment="1">
      <alignment wrapText="1"/>
    </xf>
    <xf numFmtId="3" fontId="36" fillId="0" borderId="15" xfId="59" applyNumberFormat="1" applyFont="1" applyFill="1" applyBorder="1" applyAlignment="1">
      <alignment/>
    </xf>
    <xf numFmtId="3" fontId="37" fillId="24" borderId="15" xfId="0" applyNumberFormat="1" applyFont="1" applyFill="1" applyBorder="1" applyAlignment="1">
      <alignment horizontal="left"/>
    </xf>
    <xf numFmtId="0" fontId="35" fillId="24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 wrapText="1"/>
    </xf>
    <xf numFmtId="3" fontId="37" fillId="27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3" fontId="54" fillId="27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3" fontId="55" fillId="0" borderId="15" xfId="59" applyNumberFormat="1" applyFont="1" applyFill="1" applyBorder="1" applyAlignment="1">
      <alignment/>
    </xf>
    <xf numFmtId="3" fontId="37" fillId="27" borderId="15" xfId="0" applyNumberFormat="1" applyFont="1" applyFill="1" applyBorder="1" applyAlignment="1">
      <alignment wrapText="1"/>
    </xf>
    <xf numFmtId="0" fontId="35" fillId="31" borderId="15" xfId="0" applyFont="1" applyFill="1" applyBorder="1" applyAlignment="1">
      <alignment horizontal="left"/>
    </xf>
    <xf numFmtId="0" fontId="35" fillId="31" borderId="15" xfId="0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49" fontId="37" fillId="0" borderId="15" xfId="0" applyNumberFormat="1" applyFont="1" applyFill="1" applyBorder="1" applyAlignment="1">
      <alignment/>
    </xf>
    <xf numFmtId="3" fontId="49" fillId="30" borderId="15" xfId="0" applyNumberFormat="1" applyFont="1" applyFill="1" applyBorder="1" applyAlignment="1">
      <alignment/>
    </xf>
    <xf numFmtId="3" fontId="36" fillId="33" borderId="15" xfId="0" applyNumberFormat="1" applyFont="1" applyFill="1" applyBorder="1" applyAlignment="1">
      <alignment horizontal="center" vertical="center" wrapText="1"/>
    </xf>
    <xf numFmtId="3" fontId="3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 wrapText="1"/>
    </xf>
    <xf numFmtId="3" fontId="4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shrinkToFit="1"/>
    </xf>
    <xf numFmtId="3" fontId="37" fillId="28" borderId="15" xfId="0" applyNumberFormat="1" applyFont="1" applyFill="1" applyBorder="1" applyAlignment="1">
      <alignment/>
    </xf>
    <xf numFmtId="3" fontId="42" fillId="33" borderId="15" xfId="0" applyNumberFormat="1" applyFont="1" applyFill="1" applyBorder="1" applyAlignment="1">
      <alignment horizontal="right"/>
    </xf>
    <xf numFmtId="1" fontId="43" fillId="34" borderId="15" xfId="0" applyNumberFormat="1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/>
    </xf>
    <xf numFmtId="3" fontId="57" fillId="0" borderId="15" xfId="0" applyNumberFormat="1" applyFont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43" fillId="34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vertical="top"/>
    </xf>
    <xf numFmtId="0" fontId="37" fillId="0" borderId="15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14" fontId="37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37" fillId="27" borderId="1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 wrapText="1"/>
    </xf>
    <xf numFmtId="3" fontId="35" fillId="31" borderId="15" xfId="0" applyNumberFormat="1" applyFont="1" applyFill="1" applyBorder="1" applyAlignment="1">
      <alignment wrapText="1"/>
    </xf>
    <xf numFmtId="3" fontId="43" fillId="30" borderId="15" xfId="0" applyNumberFormat="1" applyFont="1" applyFill="1" applyBorder="1" applyAlignment="1">
      <alignment/>
    </xf>
    <xf numFmtId="3" fontId="37" fillId="27" borderId="15" xfId="0" applyNumberFormat="1" applyFont="1" applyFill="1" applyBorder="1" applyAlignment="1">
      <alignment/>
    </xf>
    <xf numFmtId="188" fontId="46" fillId="27" borderId="15" xfId="0" applyNumberFormat="1" applyFont="1" applyFill="1" applyBorder="1" applyAlignment="1">
      <alignment/>
    </xf>
    <xf numFmtId="188" fontId="35" fillId="0" borderId="15" xfId="0" applyNumberFormat="1" applyFont="1" applyFill="1" applyBorder="1" applyAlignment="1">
      <alignment/>
    </xf>
    <xf numFmtId="188" fontId="37" fillId="0" borderId="15" xfId="0" applyNumberFormat="1" applyFont="1" applyFill="1" applyBorder="1" applyAlignment="1">
      <alignment/>
    </xf>
    <xf numFmtId="188" fontId="36" fillId="27" borderId="15" xfId="0" applyNumberFormat="1" applyFont="1" applyFill="1" applyBorder="1" applyAlignment="1">
      <alignment/>
    </xf>
    <xf numFmtId="188" fontId="36" fillId="27" borderId="15" xfId="0" applyNumberFormat="1" applyFont="1" applyFill="1" applyBorder="1" applyAlignment="1">
      <alignment horizontal="right"/>
    </xf>
    <xf numFmtId="188" fontId="35" fillId="0" borderId="15" xfId="59" applyNumberFormat="1" applyFont="1" applyFill="1" applyBorder="1" applyAlignment="1">
      <alignment/>
    </xf>
    <xf numFmtId="188" fontId="37" fillId="0" borderId="15" xfId="59" applyNumberFormat="1" applyFont="1" applyFill="1" applyBorder="1" applyAlignment="1">
      <alignment/>
    </xf>
    <xf numFmtId="188" fontId="36" fillId="0" borderId="15" xfId="0" applyNumberFormat="1" applyFont="1" applyFill="1" applyBorder="1" applyAlignment="1">
      <alignment/>
    </xf>
    <xf numFmtId="188" fontId="36" fillId="12" borderId="15" xfId="0" applyNumberFormat="1" applyFont="1" applyFill="1" applyBorder="1" applyAlignment="1">
      <alignment/>
    </xf>
    <xf numFmtId="188" fontId="0" fillId="0" borderId="15" xfId="0" applyNumberFormat="1" applyBorder="1" applyAlignment="1">
      <alignment/>
    </xf>
    <xf numFmtId="188" fontId="36" fillId="28" borderId="15" xfId="0" applyNumberFormat="1" applyFont="1" applyFill="1" applyBorder="1" applyAlignment="1">
      <alignment horizontal="center" vertical="center" wrapText="1"/>
    </xf>
    <xf numFmtId="188" fontId="35" fillId="0" borderId="15" xfId="0" applyNumberFormat="1" applyFont="1" applyFill="1" applyBorder="1" applyAlignment="1">
      <alignment/>
    </xf>
    <xf numFmtId="188" fontId="36" fillId="28" borderId="15" xfId="0" applyNumberFormat="1" applyFont="1" applyFill="1" applyBorder="1" applyAlignment="1">
      <alignment/>
    </xf>
    <xf numFmtId="188" fontId="36" fillId="29" borderId="15" xfId="0" applyNumberFormat="1" applyFont="1" applyFill="1" applyBorder="1" applyAlignment="1">
      <alignment horizontal="center" vertical="center" wrapText="1"/>
    </xf>
    <xf numFmtId="188" fontId="36" fillId="29" borderId="15" xfId="0" applyNumberFormat="1" applyFont="1" applyFill="1" applyBorder="1" applyAlignment="1">
      <alignment/>
    </xf>
    <xf numFmtId="188" fontId="36" fillId="29" borderId="15" xfId="0" applyNumberFormat="1" applyFont="1" applyFill="1" applyBorder="1" applyAlignment="1">
      <alignment/>
    </xf>
    <xf numFmtId="0" fontId="39" fillId="30" borderId="15" xfId="0" applyFont="1" applyFill="1" applyBorder="1" applyAlignment="1">
      <alignment horizontal="left"/>
    </xf>
    <xf numFmtId="0" fontId="0" fillId="30" borderId="15" xfId="0" applyFill="1" applyBorder="1" applyAlignment="1">
      <alignment/>
    </xf>
    <xf numFmtId="0" fontId="36" fillId="29" borderId="15" xfId="0" applyFont="1" applyFill="1" applyBorder="1" applyAlignment="1">
      <alignment horizontal="left"/>
    </xf>
    <xf numFmtId="0" fontId="0" fillId="29" borderId="15" xfId="0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6" fillId="30" borderId="15" xfId="0" applyFont="1" applyFill="1" applyBorder="1" applyAlignment="1">
      <alignment horizontal="left" vertical="center"/>
    </xf>
    <xf numFmtId="0" fontId="0" fillId="30" borderId="15" xfId="0" applyFill="1" applyBorder="1" applyAlignment="1">
      <alignment vertical="center"/>
    </xf>
    <xf numFmtId="0" fontId="36" fillId="27" borderId="15" xfId="0" applyFont="1" applyFill="1" applyBorder="1" applyAlignment="1">
      <alignment horizontal="left"/>
    </xf>
    <xf numFmtId="0" fontId="0" fillId="27" borderId="15" xfId="0" applyFill="1" applyBorder="1" applyAlignment="1">
      <alignment/>
    </xf>
    <xf numFmtId="0" fontId="36" fillId="3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39" fillId="27" borderId="15" xfId="0" applyFont="1" applyFill="1" applyBorder="1" applyAlignment="1">
      <alignment horizontal="left"/>
    </xf>
    <xf numFmtId="0" fontId="36" fillId="28" borderId="15" xfId="0" applyFont="1" applyFill="1" applyBorder="1" applyAlignment="1">
      <alignment horizontal="left"/>
    </xf>
    <xf numFmtId="0" fontId="0" fillId="28" borderId="15" xfId="0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36" fillId="29" borderId="15" xfId="0" applyFont="1" applyFill="1" applyBorder="1" applyAlignment="1">
      <alignment horizontal="left"/>
    </xf>
    <xf numFmtId="0" fontId="44" fillId="0" borderId="15" xfId="0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1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44" fillId="0" borderId="15" xfId="0" applyFont="1" applyFill="1" applyBorder="1" applyAlignment="1" quotePrefix="1">
      <alignment horizontal="left"/>
    </xf>
    <xf numFmtId="0" fontId="39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37" fillId="28" borderId="15" xfId="0" applyFont="1" applyFill="1" applyBorder="1" applyAlignment="1">
      <alignment/>
    </xf>
    <xf numFmtId="0" fontId="50" fillId="28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37" fillId="28" borderId="15" xfId="0" applyNumberFormat="1" applyFont="1" applyFill="1" applyBorder="1" applyAlignment="1" quotePrefix="1">
      <alignment horizontal="left"/>
    </xf>
    <xf numFmtId="14" fontId="37" fillId="28" borderId="15" xfId="0" applyNumberFormat="1" applyFont="1" applyFill="1" applyBorder="1" applyAlignment="1">
      <alignment horizontal="left"/>
    </xf>
    <xf numFmtId="0" fontId="4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37" fillId="27" borderId="15" xfId="0" applyNumberFormat="1" applyFont="1" applyFill="1" applyBorder="1" applyAlignment="1">
      <alignment/>
    </xf>
    <xf numFmtId="0" fontId="37" fillId="27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7" fillId="27" borderId="15" xfId="0" applyFont="1" applyFill="1" applyBorder="1" applyAlignment="1">
      <alignment horizontal="left"/>
    </xf>
    <xf numFmtId="0" fontId="37" fillId="27" borderId="15" xfId="0" applyFont="1" applyFill="1" applyBorder="1" applyAlignment="1">
      <alignment horizontal="left"/>
    </xf>
    <xf numFmtId="0" fontId="36" fillId="27" borderId="15" xfId="0" applyFont="1" applyFill="1" applyBorder="1" applyAlignment="1">
      <alignment/>
    </xf>
    <xf numFmtId="0" fontId="42" fillId="30" borderId="15" xfId="0" applyFont="1" applyFill="1" applyBorder="1" applyAlignment="1">
      <alignment/>
    </xf>
    <xf numFmtId="14" fontId="37" fillId="28" borderId="15" xfId="0" applyNumberFormat="1" applyFont="1" applyFill="1" applyBorder="1" applyAlignment="1">
      <alignment/>
    </xf>
    <xf numFmtId="14" fontId="37" fillId="28" borderId="16" xfId="0" applyNumberFormat="1" applyFont="1" applyFill="1" applyBorder="1" applyAlignment="1">
      <alignment horizontal="left"/>
    </xf>
    <xf numFmtId="14" fontId="37" fillId="28" borderId="17" xfId="0" applyNumberFormat="1" applyFont="1" applyFill="1" applyBorder="1" applyAlignment="1">
      <alignment horizontal="left"/>
    </xf>
    <xf numFmtId="14" fontId="37" fillId="28" borderId="18" xfId="0" applyNumberFormat="1" applyFont="1" applyFill="1" applyBorder="1" applyAlignment="1">
      <alignment horizontal="left"/>
    </xf>
    <xf numFmtId="0" fontId="37" fillId="27" borderId="15" xfId="0" applyFont="1" applyFill="1" applyBorder="1" applyAlignment="1" quotePrefix="1">
      <alignment horizontal="left"/>
    </xf>
    <xf numFmtId="0" fontId="36" fillId="3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7" fillId="27" borderId="15" xfId="0" applyFont="1" applyFill="1" applyBorder="1" applyAlignment="1" quotePrefix="1">
      <alignment horizontal="left"/>
    </xf>
    <xf numFmtId="0" fontId="50" fillId="27" borderId="15" xfId="0" applyFont="1" applyFill="1" applyBorder="1" applyAlignment="1">
      <alignment/>
    </xf>
    <xf numFmtId="0" fontId="37" fillId="32" borderId="15" xfId="0" applyFont="1" applyFill="1" applyBorder="1" applyAlignment="1" quotePrefix="1">
      <alignment horizontal="left"/>
    </xf>
    <xf numFmtId="0" fontId="50" fillId="32" borderId="15" xfId="0" applyFont="1" applyFill="1" applyBorder="1" applyAlignment="1">
      <alignment/>
    </xf>
    <xf numFmtId="0" fontId="37" fillId="32" borderId="15" xfId="0" applyFont="1" applyFill="1" applyBorder="1" applyAlignment="1">
      <alignment horizontal="left"/>
    </xf>
    <xf numFmtId="0" fontId="37" fillId="28" borderId="15" xfId="0" applyFont="1" applyFill="1" applyBorder="1" applyAlignment="1" quotePrefix="1">
      <alignment horizontal="left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 2" xfId="81"/>
    <cellStyle name="Note" xfId="82"/>
    <cellStyle name="Output" xfId="83"/>
    <cellStyle name="Percent" xfId="84"/>
    <cellStyle name="Poznámka" xfId="85"/>
    <cellStyle name="Prepojená bunka" xfId="86"/>
    <cellStyle name="Spolu" xfId="87"/>
    <cellStyle name="Text upozornenia" xfId="88"/>
    <cellStyle name="Title" xfId="89"/>
    <cellStyle name="Titul" xfId="90"/>
    <cellStyle name="Total" xfId="91"/>
    <cellStyle name="Vstup" xfId="92"/>
    <cellStyle name="Výpočet" xfId="93"/>
    <cellStyle name="Výstup" xfId="94"/>
    <cellStyle name="Vysvetľujúci text" xfId="95"/>
    <cellStyle name="Warning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113</xdr:row>
      <xdr:rowOff>0</xdr:rowOff>
    </xdr:from>
    <xdr:ext cx="8391525" cy="2790825"/>
    <xdr:sp fLocksText="0">
      <xdr:nvSpPr>
        <xdr:cNvPr id="1" name="BlokTextu 1"/>
        <xdr:cNvSpPr txBox="1">
          <a:spLocks noChangeArrowheads="1"/>
        </xdr:cNvSpPr>
      </xdr:nvSpPr>
      <xdr:spPr>
        <a:xfrm>
          <a:off x="0" y="20050125"/>
          <a:ext cx="83915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200025</xdr:colOff>
      <xdr:row>113</xdr:row>
      <xdr:rowOff>0</xdr:rowOff>
    </xdr:from>
    <xdr:ext cx="3867150" cy="1581150"/>
    <xdr:sp fLocksText="0">
      <xdr:nvSpPr>
        <xdr:cNvPr id="2" name="BlokTextu 2"/>
        <xdr:cNvSpPr txBox="1">
          <a:spLocks noChangeArrowheads="1"/>
        </xdr:cNvSpPr>
      </xdr:nvSpPr>
      <xdr:spPr>
        <a:xfrm>
          <a:off x="200025" y="20050125"/>
          <a:ext cx="38671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223</xdr:row>
      <xdr:rowOff>0</xdr:rowOff>
    </xdr:from>
    <xdr:ext cx="8391525" cy="2781300"/>
    <xdr:sp fLocksText="0">
      <xdr:nvSpPr>
        <xdr:cNvPr id="1" name="BlokTextu 1"/>
        <xdr:cNvSpPr txBox="1">
          <a:spLocks noChangeArrowheads="1"/>
        </xdr:cNvSpPr>
      </xdr:nvSpPr>
      <xdr:spPr>
        <a:xfrm>
          <a:off x="0" y="38862000"/>
          <a:ext cx="8391525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223</xdr:row>
      <xdr:rowOff>0</xdr:rowOff>
    </xdr:from>
    <xdr:ext cx="3867150" cy="1562100"/>
    <xdr:sp fLocksText="0">
      <xdr:nvSpPr>
        <xdr:cNvPr id="2" name="BlokTextu 2"/>
        <xdr:cNvSpPr txBox="1">
          <a:spLocks noChangeArrowheads="1"/>
        </xdr:cNvSpPr>
      </xdr:nvSpPr>
      <xdr:spPr>
        <a:xfrm>
          <a:off x="0" y="38862000"/>
          <a:ext cx="38671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8391525" cy="2790825"/>
    <xdr:sp fLocksText="0">
      <xdr:nvSpPr>
        <xdr:cNvPr id="3" name="BlokTextu 3"/>
        <xdr:cNvSpPr txBox="1">
          <a:spLocks noChangeArrowheads="1"/>
        </xdr:cNvSpPr>
      </xdr:nvSpPr>
      <xdr:spPr>
        <a:xfrm>
          <a:off x="0" y="39938325"/>
          <a:ext cx="83915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200025</xdr:colOff>
      <xdr:row>229</xdr:row>
      <xdr:rowOff>0</xdr:rowOff>
    </xdr:from>
    <xdr:ext cx="3867150" cy="1562100"/>
    <xdr:sp fLocksText="0">
      <xdr:nvSpPr>
        <xdr:cNvPr id="4" name="BlokTextu 4"/>
        <xdr:cNvSpPr txBox="1">
          <a:spLocks noChangeArrowheads="1"/>
        </xdr:cNvSpPr>
      </xdr:nvSpPr>
      <xdr:spPr>
        <a:xfrm>
          <a:off x="200025" y="39938325"/>
          <a:ext cx="38671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6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D49" sqref="D49"/>
    </sheetView>
  </sheetViews>
  <sheetFormatPr defaultColWidth="9.00390625" defaultRowHeight="12.75"/>
  <cols>
    <col min="1" max="1" width="8.00390625" style="5" customWidth="1"/>
    <col min="2" max="2" width="46.375" style="1" bestFit="1" customWidth="1"/>
    <col min="3" max="7" width="12.75390625" style="1" customWidth="1"/>
    <col min="8" max="16384" width="9.125" style="1" customWidth="1"/>
  </cols>
  <sheetData>
    <row r="1" spans="1:7" s="2" customFormat="1" ht="40.5" customHeight="1">
      <c r="A1" s="159" t="s">
        <v>126</v>
      </c>
      <c r="B1" s="160"/>
      <c r="C1" s="43" t="s">
        <v>192</v>
      </c>
      <c r="D1" s="43" t="s">
        <v>193</v>
      </c>
      <c r="E1" s="44" t="s">
        <v>194</v>
      </c>
      <c r="F1" s="44" t="s">
        <v>195</v>
      </c>
      <c r="G1" s="44" t="s">
        <v>196</v>
      </c>
    </row>
    <row r="2" spans="1:7" s="2" customFormat="1" ht="16.5" customHeight="1">
      <c r="A2" s="164"/>
      <c r="B2" s="158"/>
      <c r="C2" s="158"/>
      <c r="D2" s="158"/>
      <c r="E2" s="158"/>
      <c r="F2" s="158"/>
      <c r="G2" s="158"/>
    </row>
    <row r="3" spans="1:7" s="2" customFormat="1" ht="16.5" customHeight="1">
      <c r="A3" s="161" t="s">
        <v>3</v>
      </c>
      <c r="B3" s="162"/>
      <c r="C3" s="14">
        <f>SUM(C4+C5)</f>
        <v>275117</v>
      </c>
      <c r="D3" s="14">
        <f>SUM(D4+D5)</f>
        <v>284507</v>
      </c>
      <c r="E3" s="14">
        <f>SUM(E4+E5)</f>
        <v>242812</v>
      </c>
      <c r="F3" s="137">
        <f>SUM(F4+F5)</f>
        <v>-41695</v>
      </c>
      <c r="G3" s="14">
        <f>SUM(G4+G5)</f>
        <v>0</v>
      </c>
    </row>
    <row r="4" spans="1:7" s="3" customFormat="1" ht="16.5" customHeight="1">
      <c r="A4" s="15" t="s">
        <v>4</v>
      </c>
      <c r="B4" s="16" t="s">
        <v>5</v>
      </c>
      <c r="C4" s="17">
        <v>270000</v>
      </c>
      <c r="D4" s="17">
        <v>279390</v>
      </c>
      <c r="E4" s="17">
        <v>237143</v>
      </c>
      <c r="F4" s="138">
        <f>SUM(E4-D4)</f>
        <v>-42247</v>
      </c>
      <c r="G4" s="17"/>
    </row>
    <row r="5" spans="1:7" s="3" customFormat="1" ht="16.5" customHeight="1">
      <c r="A5" s="18">
        <v>121</v>
      </c>
      <c r="B5" s="19" t="s">
        <v>6</v>
      </c>
      <c r="C5" s="20">
        <f>SUM(C6:C8)</f>
        <v>5117</v>
      </c>
      <c r="D5" s="20">
        <f>SUM(D6:D8)</f>
        <v>5117</v>
      </c>
      <c r="E5" s="20">
        <f>SUM(E6:E8)</f>
        <v>5669</v>
      </c>
      <c r="F5" s="139">
        <f>SUM(F6:F8)</f>
        <v>552</v>
      </c>
      <c r="G5" s="20">
        <f>SUM(G6:G8)</f>
        <v>0</v>
      </c>
    </row>
    <row r="6" spans="1:7" s="2" customFormat="1" ht="16.5" customHeight="1">
      <c r="A6" s="21">
        <v>121001</v>
      </c>
      <c r="B6" s="16" t="s">
        <v>7</v>
      </c>
      <c r="C6" s="17">
        <v>3000</v>
      </c>
      <c r="D6" s="17">
        <v>3000</v>
      </c>
      <c r="E6" s="17">
        <v>3424</v>
      </c>
      <c r="F6" s="138">
        <f>SUM(E6-D6)</f>
        <v>424</v>
      </c>
      <c r="G6" s="17"/>
    </row>
    <row r="7" spans="1:7" s="2" customFormat="1" ht="16.5" customHeight="1">
      <c r="A7" s="21">
        <v>121002</v>
      </c>
      <c r="B7" s="16" t="s">
        <v>8</v>
      </c>
      <c r="C7" s="17">
        <v>2100</v>
      </c>
      <c r="D7" s="17">
        <v>2100</v>
      </c>
      <c r="E7" s="17">
        <v>2228</v>
      </c>
      <c r="F7" s="138">
        <f>SUM(E7-D7)</f>
        <v>128</v>
      </c>
      <c r="G7" s="17"/>
    </row>
    <row r="8" spans="1:7" s="2" customFormat="1" ht="16.5" customHeight="1">
      <c r="A8" s="21">
        <v>121003</v>
      </c>
      <c r="B8" s="16" t="s">
        <v>9</v>
      </c>
      <c r="C8" s="17">
        <v>17</v>
      </c>
      <c r="D8" s="17">
        <v>17</v>
      </c>
      <c r="E8" s="17">
        <v>17</v>
      </c>
      <c r="F8" s="138">
        <f>SUM(E8-D8)</f>
        <v>0</v>
      </c>
      <c r="G8" s="16"/>
    </row>
    <row r="9" spans="1:7" s="2" customFormat="1" ht="12" customHeight="1">
      <c r="A9" s="21"/>
      <c r="B9" s="16"/>
      <c r="C9" s="17"/>
      <c r="D9" s="17"/>
      <c r="E9" s="17"/>
      <c r="F9" s="138"/>
      <c r="G9" s="16"/>
    </row>
    <row r="10" spans="1:7" s="2" customFormat="1" ht="16.5" customHeight="1">
      <c r="A10" s="161" t="s">
        <v>10</v>
      </c>
      <c r="B10" s="162"/>
      <c r="C10" s="22">
        <f>C11+C12+C13+C14</f>
        <v>6500</v>
      </c>
      <c r="D10" s="22">
        <f>D11+D12+D13+D14</f>
        <v>6500</v>
      </c>
      <c r="E10" s="22">
        <f>E11+E12+E13+E14</f>
        <v>7031</v>
      </c>
      <c r="F10" s="140">
        <f>F11+F12+F13+F14</f>
        <v>531</v>
      </c>
      <c r="G10" s="22">
        <f>G11+G12+G13+G14</f>
        <v>0</v>
      </c>
    </row>
    <row r="11" spans="1:7" s="3" customFormat="1" ht="16.5" customHeight="1">
      <c r="A11" s="15" t="s">
        <v>11</v>
      </c>
      <c r="B11" s="16" t="s">
        <v>12</v>
      </c>
      <c r="C11" s="17">
        <v>400</v>
      </c>
      <c r="D11" s="17">
        <v>400</v>
      </c>
      <c r="E11" s="17">
        <v>392</v>
      </c>
      <c r="F11" s="138">
        <f>SUM(E11-D11)</f>
        <v>-8</v>
      </c>
      <c r="G11" s="17"/>
    </row>
    <row r="12" spans="1:7" s="2" customFormat="1" ht="16.5" customHeight="1">
      <c r="A12" s="15" t="s">
        <v>13</v>
      </c>
      <c r="B12" s="16" t="s">
        <v>14</v>
      </c>
      <c r="C12" s="23">
        <v>100</v>
      </c>
      <c r="D12" s="23">
        <v>100</v>
      </c>
      <c r="E12" s="23">
        <v>0</v>
      </c>
      <c r="F12" s="138">
        <f>SUM(E12-D12)</f>
        <v>-100</v>
      </c>
      <c r="G12" s="23"/>
    </row>
    <row r="13" spans="1:7" s="2" customFormat="1" ht="16.5" customHeight="1">
      <c r="A13" s="15" t="s">
        <v>15</v>
      </c>
      <c r="B13" s="16" t="s">
        <v>16</v>
      </c>
      <c r="C13" s="17">
        <v>6000</v>
      </c>
      <c r="D13" s="17">
        <v>6000</v>
      </c>
      <c r="E13" s="17">
        <v>6639</v>
      </c>
      <c r="F13" s="138">
        <f>SUM(E13-D13)</f>
        <v>639</v>
      </c>
      <c r="G13" s="17"/>
    </row>
    <row r="14" spans="1:7" s="2" customFormat="1" ht="16.5" customHeight="1">
      <c r="A14" s="21">
        <v>133012</v>
      </c>
      <c r="B14" s="16" t="s">
        <v>17</v>
      </c>
      <c r="C14" s="17">
        <v>0</v>
      </c>
      <c r="D14" s="17">
        <v>0</v>
      </c>
      <c r="E14" s="17">
        <v>0</v>
      </c>
      <c r="F14" s="138">
        <f>SUM(E14-D14)</f>
        <v>0</v>
      </c>
      <c r="G14" s="17"/>
    </row>
    <row r="15" spans="1:7" s="2" customFormat="1" ht="12" customHeight="1">
      <c r="A15" s="21"/>
      <c r="B15" s="16"/>
      <c r="C15" s="17"/>
      <c r="D15" s="17"/>
      <c r="E15" s="17"/>
      <c r="F15" s="138"/>
      <c r="G15" s="17"/>
    </row>
    <row r="16" spans="1:7" s="2" customFormat="1" ht="16.5" customHeight="1">
      <c r="A16" s="161" t="s">
        <v>18</v>
      </c>
      <c r="B16" s="162"/>
      <c r="C16" s="24">
        <f>SUM(C17:C19)</f>
        <v>150</v>
      </c>
      <c r="D16" s="24">
        <f>SUM(D17:D19)</f>
        <v>150</v>
      </c>
      <c r="E16" s="24">
        <f>SUM(E17:E19)</f>
        <v>175</v>
      </c>
      <c r="F16" s="141">
        <f>SUM(F17:F19)</f>
        <v>25</v>
      </c>
      <c r="G16" s="24">
        <f>SUM(G17:G19)</f>
        <v>0</v>
      </c>
    </row>
    <row r="17" spans="1:7" s="2" customFormat="1" ht="16.5" customHeight="1">
      <c r="A17" s="21">
        <v>212002</v>
      </c>
      <c r="B17" s="16" t="s">
        <v>19</v>
      </c>
      <c r="C17" s="23">
        <v>150</v>
      </c>
      <c r="D17" s="23">
        <v>150</v>
      </c>
      <c r="E17" s="23">
        <v>155</v>
      </c>
      <c r="F17" s="142">
        <f>SUM(E17-D17)</f>
        <v>5</v>
      </c>
      <c r="G17" s="23"/>
    </row>
    <row r="18" spans="1:7" s="2" customFormat="1" ht="16.5" customHeight="1">
      <c r="A18" s="21">
        <v>212003</v>
      </c>
      <c r="B18" s="16" t="s">
        <v>197</v>
      </c>
      <c r="C18" s="17">
        <v>0</v>
      </c>
      <c r="D18" s="17">
        <v>0</v>
      </c>
      <c r="E18" s="17">
        <v>20</v>
      </c>
      <c r="F18" s="142">
        <f>SUM(E18-D18)</f>
        <v>20</v>
      </c>
      <c r="G18" s="17"/>
    </row>
    <row r="19" spans="1:7" s="2" customFormat="1" ht="12" customHeight="1">
      <c r="A19" s="21"/>
      <c r="B19" s="16"/>
      <c r="C19" s="17"/>
      <c r="D19" s="17"/>
      <c r="E19" s="17"/>
      <c r="F19" s="138"/>
      <c r="G19" s="17"/>
    </row>
    <row r="20" spans="1:7" s="2" customFormat="1" ht="16.5" customHeight="1">
      <c r="A20" s="161" t="s">
        <v>20</v>
      </c>
      <c r="B20" s="162"/>
      <c r="C20" s="22">
        <f>C21+C24+C23+C26</f>
        <v>600</v>
      </c>
      <c r="D20" s="22">
        <f>D21+D24+D23+D26</f>
        <v>600</v>
      </c>
      <c r="E20" s="22">
        <f>E21+E24+E23+E26</f>
        <v>674</v>
      </c>
      <c r="F20" s="140">
        <f>F21+F24+F23+F26</f>
        <v>74</v>
      </c>
      <c r="G20" s="22">
        <f>G21+G24+G23+G26</f>
        <v>0</v>
      </c>
    </row>
    <row r="21" spans="1:7" s="2" customFormat="1" ht="16.5" customHeight="1">
      <c r="A21" s="18">
        <v>221</v>
      </c>
      <c r="B21" s="19" t="s">
        <v>21</v>
      </c>
      <c r="C21" s="25">
        <f>SUM(C22)</f>
        <v>500</v>
      </c>
      <c r="D21" s="25">
        <f>SUM(D22)</f>
        <v>500</v>
      </c>
      <c r="E21" s="25">
        <f>SUM(E22)</f>
        <v>582</v>
      </c>
      <c r="F21" s="143">
        <f>SUM(F22)</f>
        <v>82</v>
      </c>
      <c r="G21" s="25">
        <f>SUM(G22)</f>
        <v>0</v>
      </c>
    </row>
    <row r="22" spans="1:7" s="2" customFormat="1" ht="16.5" customHeight="1">
      <c r="A22" s="21">
        <v>221004</v>
      </c>
      <c r="B22" s="16" t="s">
        <v>22</v>
      </c>
      <c r="C22" s="23">
        <v>500</v>
      </c>
      <c r="D22" s="23">
        <v>500</v>
      </c>
      <c r="E22" s="23">
        <v>582</v>
      </c>
      <c r="F22" s="142">
        <f>SUM(E22-D22)</f>
        <v>82</v>
      </c>
      <c r="G22" s="23"/>
    </row>
    <row r="23" spans="1:7" s="2" customFormat="1" ht="16.5" customHeight="1">
      <c r="A23" s="18">
        <v>222003</v>
      </c>
      <c r="B23" s="19" t="s">
        <v>23</v>
      </c>
      <c r="C23" s="25"/>
      <c r="D23" s="25"/>
      <c r="E23" s="25"/>
      <c r="F23" s="143"/>
      <c r="G23" s="25"/>
    </row>
    <row r="24" spans="1:7" s="2" customFormat="1" ht="16.5" customHeight="1">
      <c r="A24" s="18">
        <v>223</v>
      </c>
      <c r="B24" s="19" t="s">
        <v>24</v>
      </c>
      <c r="C24" s="20">
        <f>SUM(C25:C25)</f>
        <v>100</v>
      </c>
      <c r="D24" s="20">
        <f>SUM(D25:D25)</f>
        <v>100</v>
      </c>
      <c r="E24" s="20">
        <f>SUM(E25:E25)</f>
        <v>92</v>
      </c>
      <c r="F24" s="139">
        <f>SUM(F25:F25)</f>
        <v>-8</v>
      </c>
      <c r="G24" s="20">
        <f>SUM(G25:G25)</f>
        <v>0</v>
      </c>
    </row>
    <row r="25" spans="1:7" s="2" customFormat="1" ht="16.5" customHeight="1">
      <c r="A25" s="21">
        <v>223001</v>
      </c>
      <c r="B25" s="16" t="s">
        <v>142</v>
      </c>
      <c r="C25" s="17">
        <v>100</v>
      </c>
      <c r="D25" s="17">
        <v>100</v>
      </c>
      <c r="E25" s="17">
        <v>92</v>
      </c>
      <c r="F25" s="138">
        <f>SUM(E25-D25)</f>
        <v>-8</v>
      </c>
      <c r="G25" s="17"/>
    </row>
    <row r="26" spans="1:7" s="2" customFormat="1" ht="16.5" customHeight="1">
      <c r="A26" s="26">
        <v>220</v>
      </c>
      <c r="B26" s="27" t="s">
        <v>110</v>
      </c>
      <c r="C26" s="28"/>
      <c r="D26" s="28"/>
      <c r="E26" s="28"/>
      <c r="F26" s="144"/>
      <c r="G26" s="28"/>
    </row>
    <row r="27" spans="1:7" s="2" customFormat="1" ht="12" customHeight="1">
      <c r="A27" s="26"/>
      <c r="B27" s="27"/>
      <c r="C27" s="28"/>
      <c r="D27" s="28"/>
      <c r="E27" s="28"/>
      <c r="F27" s="144"/>
      <c r="G27" s="28"/>
    </row>
    <row r="28" spans="1:7" s="2" customFormat="1" ht="16.5" customHeight="1">
      <c r="A28" s="161" t="s">
        <v>128</v>
      </c>
      <c r="B28" s="161"/>
      <c r="C28" s="22">
        <f>C29+C32</f>
        <v>30</v>
      </c>
      <c r="D28" s="22">
        <f>D29+D32</f>
        <v>30</v>
      </c>
      <c r="E28" s="22">
        <f>E29+E32</f>
        <v>348</v>
      </c>
      <c r="F28" s="140">
        <f>F29+F32</f>
        <v>318</v>
      </c>
      <c r="G28" s="22">
        <f>G29+G32</f>
        <v>0</v>
      </c>
    </row>
    <row r="29" spans="1:7" s="4" customFormat="1" ht="16.5" customHeight="1">
      <c r="A29" s="29">
        <v>240</v>
      </c>
      <c r="B29" s="19" t="s">
        <v>97</v>
      </c>
      <c r="C29" s="25">
        <f>SUM(C30:C31)</f>
        <v>0</v>
      </c>
      <c r="D29" s="25">
        <f>SUM(D30:D31)</f>
        <v>0</v>
      </c>
      <c r="E29" s="25">
        <f>SUM(E30:E31)</f>
        <v>0</v>
      </c>
      <c r="F29" s="143">
        <f>SUM(F30:F31)</f>
        <v>0</v>
      </c>
      <c r="G29" s="25">
        <f>SUM(G30:G31)</f>
        <v>0</v>
      </c>
    </row>
    <row r="30" spans="1:7" s="4" customFormat="1" ht="16.5" customHeight="1">
      <c r="A30" s="30">
        <v>242</v>
      </c>
      <c r="B30" s="16" t="s">
        <v>25</v>
      </c>
      <c r="C30" s="23"/>
      <c r="D30" s="23"/>
      <c r="E30" s="23"/>
      <c r="F30" s="142"/>
      <c r="G30" s="23"/>
    </row>
    <row r="31" spans="1:7" s="4" customFormat="1" ht="16.5" customHeight="1">
      <c r="A31" s="30">
        <v>243</v>
      </c>
      <c r="B31" s="16" t="s">
        <v>180</v>
      </c>
      <c r="C31" s="23"/>
      <c r="D31" s="23"/>
      <c r="E31" s="23"/>
      <c r="F31" s="142"/>
      <c r="G31" s="23"/>
    </row>
    <row r="32" spans="1:7" s="2" customFormat="1" ht="16.5" customHeight="1">
      <c r="A32" s="29">
        <v>292</v>
      </c>
      <c r="B32" s="19" t="s">
        <v>26</v>
      </c>
      <c r="C32" s="20">
        <f>SUM(C33:C35)</f>
        <v>30</v>
      </c>
      <c r="D32" s="20">
        <f>SUM(D33:D35)</f>
        <v>30</v>
      </c>
      <c r="E32" s="20">
        <f>SUM(E33:E35)</f>
        <v>348</v>
      </c>
      <c r="F32" s="139">
        <f>SUM(F33:F35)</f>
        <v>318</v>
      </c>
      <c r="G32" s="20">
        <f>SUM(G33:G35)</f>
        <v>0</v>
      </c>
    </row>
    <row r="33" spans="1:7" s="2" customFormat="1" ht="16.5" customHeight="1">
      <c r="A33" s="30">
        <v>292017</v>
      </c>
      <c r="B33" s="16" t="s">
        <v>143</v>
      </c>
      <c r="C33" s="17">
        <v>0</v>
      </c>
      <c r="D33" s="17">
        <v>0</v>
      </c>
      <c r="E33" s="17">
        <v>316</v>
      </c>
      <c r="F33" s="138">
        <f>SUM(E33-D33)</f>
        <v>316</v>
      </c>
      <c r="G33" s="17"/>
    </row>
    <row r="34" spans="1:7" s="2" customFormat="1" ht="16.5" customHeight="1">
      <c r="A34" s="30">
        <v>292019</v>
      </c>
      <c r="B34" s="16" t="s">
        <v>112</v>
      </c>
      <c r="C34" s="17">
        <v>0</v>
      </c>
      <c r="D34" s="17">
        <v>0</v>
      </c>
      <c r="E34" s="17">
        <v>0</v>
      </c>
      <c r="F34" s="138">
        <f>SUM(E34-D34)</f>
        <v>0</v>
      </c>
      <c r="G34" s="17"/>
    </row>
    <row r="35" spans="1:7" s="2" customFormat="1" ht="16.5" customHeight="1">
      <c r="A35" s="30">
        <v>292027</v>
      </c>
      <c r="B35" s="16" t="s">
        <v>123</v>
      </c>
      <c r="C35" s="17">
        <v>30</v>
      </c>
      <c r="D35" s="17">
        <v>30</v>
      </c>
      <c r="E35" s="17">
        <v>32</v>
      </c>
      <c r="F35" s="138">
        <f>SUM(E35-D35)</f>
        <v>2</v>
      </c>
      <c r="G35" s="17"/>
    </row>
    <row r="36" spans="1:7" s="2" customFormat="1" ht="12" customHeight="1">
      <c r="A36" s="30"/>
      <c r="B36" s="16"/>
      <c r="C36" s="17"/>
      <c r="D36" s="17"/>
      <c r="E36" s="17"/>
      <c r="F36" s="138"/>
      <c r="G36" s="17"/>
    </row>
    <row r="37" spans="1:7" s="2" customFormat="1" ht="16.5" customHeight="1">
      <c r="A37" s="161" t="s">
        <v>27</v>
      </c>
      <c r="B37" s="162"/>
      <c r="C37" s="22">
        <f>SUM(C38)</f>
        <v>592800</v>
      </c>
      <c r="D37" s="22">
        <f>SUM(D38)</f>
        <v>831475</v>
      </c>
      <c r="E37" s="22">
        <f>SUM(E38)</f>
        <v>738490</v>
      </c>
      <c r="F37" s="140">
        <f>SUM(F38)</f>
        <v>-92985</v>
      </c>
      <c r="G37" s="22">
        <f>SUM(G38)</f>
        <v>0</v>
      </c>
    </row>
    <row r="38" spans="1:7" s="2" customFormat="1" ht="16.5" customHeight="1">
      <c r="A38" s="18">
        <v>310</v>
      </c>
      <c r="B38" s="19" t="s">
        <v>28</v>
      </c>
      <c r="C38" s="20">
        <f>SUM(C39:C40)</f>
        <v>592800</v>
      </c>
      <c r="D38" s="20">
        <f>SUM(D39:D40)</f>
        <v>831475</v>
      </c>
      <c r="E38" s="20">
        <f>SUM(E39:E40)</f>
        <v>738490</v>
      </c>
      <c r="F38" s="139">
        <f>SUM(F39:F40)</f>
        <v>-92985</v>
      </c>
      <c r="G38" s="20">
        <f>SUM(G39:G40)</f>
        <v>0</v>
      </c>
    </row>
    <row r="39" spans="1:7" s="2" customFormat="1" ht="16.5" customHeight="1">
      <c r="A39" s="21">
        <v>311</v>
      </c>
      <c r="B39" s="16" t="s">
        <v>29</v>
      </c>
      <c r="C39" s="17"/>
      <c r="D39" s="17"/>
      <c r="E39" s="17"/>
      <c r="F39" s="138"/>
      <c r="G39" s="17"/>
    </row>
    <row r="40" spans="1:7" s="2" customFormat="1" ht="16.5" customHeight="1">
      <c r="A40" s="18">
        <v>312</v>
      </c>
      <c r="B40" s="19" t="s">
        <v>30</v>
      </c>
      <c r="C40" s="20">
        <f>SUM(C41:C43)</f>
        <v>592800</v>
      </c>
      <c r="D40" s="20">
        <f>SUM(D41:D43)</f>
        <v>831475</v>
      </c>
      <c r="E40" s="20">
        <f>SUM(E41:E43)</f>
        <v>738490</v>
      </c>
      <c r="F40" s="139">
        <f>SUM(F41:F43)</f>
        <v>-92985</v>
      </c>
      <c r="G40" s="20">
        <f>SUM(G41:G43)</f>
        <v>0</v>
      </c>
    </row>
    <row r="41" spans="1:7" s="2" customFormat="1" ht="16.5" customHeight="1">
      <c r="A41" s="21">
        <v>312001</v>
      </c>
      <c r="B41" s="16" t="s">
        <v>144</v>
      </c>
      <c r="C41" s="17">
        <v>2800</v>
      </c>
      <c r="D41" s="17">
        <v>2800</v>
      </c>
      <c r="E41" s="17">
        <v>3139</v>
      </c>
      <c r="F41" s="138">
        <f>SUM(E41-D41)</f>
        <v>339</v>
      </c>
      <c r="G41" s="17"/>
    </row>
    <row r="42" spans="1:7" s="2" customFormat="1" ht="16.5" customHeight="1">
      <c r="A42" s="21">
        <v>312012</v>
      </c>
      <c r="B42" s="16" t="s">
        <v>198</v>
      </c>
      <c r="C42" s="17">
        <v>590000</v>
      </c>
      <c r="D42" s="17">
        <v>828675</v>
      </c>
      <c r="E42" s="17">
        <v>735351</v>
      </c>
      <c r="F42" s="138">
        <f>SUM(E42-D42)</f>
        <v>-93324</v>
      </c>
      <c r="G42" s="17"/>
    </row>
    <row r="43" spans="1:7" s="2" customFormat="1" ht="16.5" customHeight="1">
      <c r="A43" s="21"/>
      <c r="B43" s="125"/>
      <c r="C43" s="17"/>
      <c r="D43" s="17"/>
      <c r="E43" s="17"/>
      <c r="F43" s="138"/>
      <c r="G43" s="17"/>
    </row>
    <row r="44" spans="1:7" s="2" customFormat="1" ht="16.5" customHeight="1">
      <c r="A44" s="163" t="s">
        <v>31</v>
      </c>
      <c r="B44" s="154"/>
      <c r="C44" s="31">
        <f>C3+C10+C16+C20+C28+C37</f>
        <v>875197</v>
      </c>
      <c r="D44" s="31">
        <f>D3+D10+D16+D20+D28+D37</f>
        <v>1123262</v>
      </c>
      <c r="E44" s="31">
        <f>E3+E10+E16+E20+E28+E37</f>
        <v>989530</v>
      </c>
      <c r="F44" s="145">
        <f>F3+F10+F16+F20+F28+F37</f>
        <v>-133732</v>
      </c>
      <c r="G44" s="31">
        <f>G3+G10+G16+G20+G28+G37</f>
        <v>0</v>
      </c>
    </row>
    <row r="45" spans="1:7" s="2" customFormat="1" ht="16.5" customHeight="1">
      <c r="A45" s="157"/>
      <c r="B45" s="158"/>
      <c r="C45" s="158"/>
      <c r="D45" s="158"/>
      <c r="E45" s="32"/>
      <c r="F45" s="146"/>
      <c r="G45" s="16"/>
    </row>
    <row r="46" spans="1:7" s="2" customFormat="1" ht="16.5" customHeight="1">
      <c r="A46" s="166" t="s">
        <v>32</v>
      </c>
      <c r="B46" s="167"/>
      <c r="C46" s="33"/>
      <c r="D46" s="33"/>
      <c r="E46" s="33"/>
      <c r="F46" s="147"/>
      <c r="G46" s="33"/>
    </row>
    <row r="47" spans="1:7" s="2" customFormat="1" ht="16.5" customHeight="1">
      <c r="A47" s="168" t="s">
        <v>33</v>
      </c>
      <c r="B47" s="158"/>
      <c r="C47" s="28">
        <f>SUM(C48)</f>
        <v>62500</v>
      </c>
      <c r="D47" s="28">
        <f>SUM(D48)</f>
        <v>43500</v>
      </c>
      <c r="E47" s="28">
        <f>SUM(E48:E48)</f>
        <v>14500</v>
      </c>
      <c r="F47" s="144">
        <f>SUM(F48:F48)</f>
        <v>-29000</v>
      </c>
      <c r="G47" s="28">
        <f>SUM(G48:G49)</f>
        <v>0</v>
      </c>
    </row>
    <row r="48" spans="1:7" s="2" customFormat="1" ht="16.5" customHeight="1">
      <c r="A48" s="21">
        <v>322</v>
      </c>
      <c r="B48" s="16" t="s">
        <v>199</v>
      </c>
      <c r="C48" s="34">
        <v>62500</v>
      </c>
      <c r="D48" s="34">
        <v>43500</v>
      </c>
      <c r="E48" s="34">
        <v>14500</v>
      </c>
      <c r="F48" s="148">
        <f>SUM(E48-D48)</f>
        <v>-29000</v>
      </c>
      <c r="G48" s="34"/>
    </row>
    <row r="49" spans="1:7" s="2" customFormat="1" ht="12" customHeight="1">
      <c r="A49" s="21"/>
      <c r="B49" s="16"/>
      <c r="C49" s="34"/>
      <c r="D49" s="34"/>
      <c r="E49" s="34"/>
      <c r="F49" s="148"/>
      <c r="G49" s="34"/>
    </row>
    <row r="50" spans="1:7" s="2" customFormat="1" ht="16.5" customHeight="1">
      <c r="A50" s="166" t="s">
        <v>34</v>
      </c>
      <c r="B50" s="167"/>
      <c r="C50" s="35">
        <f>C47</f>
        <v>62500</v>
      </c>
      <c r="D50" s="35">
        <f>D47</f>
        <v>43500</v>
      </c>
      <c r="E50" s="35">
        <f>E47</f>
        <v>14500</v>
      </c>
      <c r="F50" s="149">
        <f>F47</f>
        <v>-29000</v>
      </c>
      <c r="G50" s="35">
        <f>G47</f>
        <v>0</v>
      </c>
    </row>
    <row r="51" spans="1:7" s="2" customFormat="1" ht="16.5" customHeight="1">
      <c r="A51" s="157"/>
      <c r="B51" s="158"/>
      <c r="C51" s="158"/>
      <c r="D51" s="158"/>
      <c r="E51" s="32"/>
      <c r="F51" s="146"/>
      <c r="G51" s="16"/>
    </row>
    <row r="52" spans="1:7" s="2" customFormat="1" ht="17.25" customHeight="1">
      <c r="A52" s="169" t="s">
        <v>35</v>
      </c>
      <c r="B52" s="156"/>
      <c r="C52" s="36"/>
      <c r="D52" s="36"/>
      <c r="E52" s="36"/>
      <c r="F52" s="150"/>
      <c r="G52" s="36"/>
    </row>
    <row r="53" spans="1:7" s="2" customFormat="1" ht="16.5" customHeight="1">
      <c r="A53" s="155" t="s">
        <v>36</v>
      </c>
      <c r="B53" s="156"/>
      <c r="C53" s="37">
        <f>SUM(C54:C56)</f>
        <v>20000</v>
      </c>
      <c r="D53" s="37">
        <f>SUM(D54:D56)</f>
        <v>38000</v>
      </c>
      <c r="E53" s="37">
        <f>SUM(E54:E56)</f>
        <v>6563</v>
      </c>
      <c r="F53" s="151">
        <f>SUM(F54:F56)</f>
        <v>-31437</v>
      </c>
      <c r="G53" s="37">
        <f>SUM(G54:G56)</f>
        <v>0</v>
      </c>
    </row>
    <row r="54" spans="1:7" s="2" customFormat="1" ht="16.5" customHeight="1">
      <c r="A54" s="21">
        <v>454001</v>
      </c>
      <c r="B54" s="16" t="s">
        <v>98</v>
      </c>
      <c r="C54" s="17">
        <v>20000</v>
      </c>
      <c r="D54" s="17">
        <v>38000</v>
      </c>
      <c r="E54" s="17">
        <v>6563</v>
      </c>
      <c r="F54" s="138">
        <f>SUM(E54-D54)</f>
        <v>-31437</v>
      </c>
      <c r="G54" s="17"/>
    </row>
    <row r="55" spans="1:7" s="2" customFormat="1" ht="16.5" customHeight="1">
      <c r="A55" s="21">
        <v>513002</v>
      </c>
      <c r="B55" s="16" t="s">
        <v>145</v>
      </c>
      <c r="C55" s="17"/>
      <c r="D55" s="17"/>
      <c r="E55" s="17"/>
      <c r="F55" s="138"/>
      <c r="G55" s="17"/>
    </row>
    <row r="56" spans="1:7" s="2" customFormat="1" ht="12" customHeight="1">
      <c r="A56" s="21"/>
      <c r="B56" s="16"/>
      <c r="C56" s="17"/>
      <c r="D56" s="17"/>
      <c r="E56" s="17"/>
      <c r="F56" s="138"/>
      <c r="G56" s="17"/>
    </row>
    <row r="57" spans="1:7" s="2" customFormat="1" ht="16.5" customHeight="1">
      <c r="A57" s="169" t="s">
        <v>35</v>
      </c>
      <c r="B57" s="156"/>
      <c r="C57" s="38">
        <f>C53</f>
        <v>20000</v>
      </c>
      <c r="D57" s="38">
        <f>D53</f>
        <v>38000</v>
      </c>
      <c r="E57" s="38">
        <f>E53</f>
        <v>6563</v>
      </c>
      <c r="F57" s="152">
        <f>F53</f>
        <v>-31437</v>
      </c>
      <c r="G57" s="38">
        <f>G53</f>
        <v>0</v>
      </c>
    </row>
    <row r="58" spans="1:7" s="2" customFormat="1" ht="16.5" customHeight="1">
      <c r="A58" s="157"/>
      <c r="B58" s="158"/>
      <c r="C58" s="158"/>
      <c r="D58" s="158"/>
      <c r="E58" s="158"/>
      <c r="F58" s="158"/>
      <c r="G58" s="158"/>
    </row>
    <row r="59" spans="1:7" s="2" customFormat="1" ht="16.5" customHeight="1">
      <c r="A59" s="153" t="s">
        <v>2</v>
      </c>
      <c r="B59" s="154"/>
      <c r="C59" s="39">
        <f>C44</f>
        <v>875197</v>
      </c>
      <c r="D59" s="39">
        <f>D44</f>
        <v>1123262</v>
      </c>
      <c r="E59" s="39">
        <f>E44</f>
        <v>989530</v>
      </c>
      <c r="F59" s="39">
        <f>F44</f>
        <v>-133732</v>
      </c>
      <c r="G59" s="39">
        <f>G44</f>
        <v>0</v>
      </c>
    </row>
    <row r="60" spans="1:7" s="2" customFormat="1" ht="16.5" customHeight="1">
      <c r="A60" s="153" t="s">
        <v>32</v>
      </c>
      <c r="B60" s="154"/>
      <c r="C60" s="40">
        <f>SUM(C50)</f>
        <v>62500</v>
      </c>
      <c r="D60" s="40">
        <f>SUM(D50)</f>
        <v>43500</v>
      </c>
      <c r="E60" s="40">
        <f>SUM(E50)</f>
        <v>14500</v>
      </c>
      <c r="F60" s="40">
        <f>SUM(F50)</f>
        <v>-29000</v>
      </c>
      <c r="G60" s="40">
        <f>SUM(G50)</f>
        <v>0</v>
      </c>
    </row>
    <row r="61" spans="1:7" ht="16.5" customHeight="1">
      <c r="A61" s="153" t="s">
        <v>35</v>
      </c>
      <c r="B61" s="154"/>
      <c r="C61" s="40">
        <f>SUM(C53)</f>
        <v>20000</v>
      </c>
      <c r="D61" s="40">
        <f>SUM(D53)</f>
        <v>38000</v>
      </c>
      <c r="E61" s="40">
        <f>SUM(E53)</f>
        <v>6563</v>
      </c>
      <c r="F61" s="40">
        <f>SUM(F53)</f>
        <v>-31437</v>
      </c>
      <c r="G61" s="40">
        <f>SUM(G53)</f>
        <v>0</v>
      </c>
    </row>
    <row r="62" spans="1:7" ht="16.5" customHeight="1">
      <c r="A62" s="165" t="s">
        <v>37</v>
      </c>
      <c r="B62" s="162"/>
      <c r="C62" s="41">
        <f>C59+C60+C61</f>
        <v>957697</v>
      </c>
      <c r="D62" s="41">
        <f>D59+D60+D61</f>
        <v>1204762</v>
      </c>
      <c r="E62" s="42">
        <f>E59+E60+E61</f>
        <v>1010593</v>
      </c>
      <c r="F62" s="42">
        <f>F59+F60+F61</f>
        <v>-194169</v>
      </c>
      <c r="G62" s="41">
        <f>G59+G60+G61</f>
        <v>0</v>
      </c>
    </row>
    <row r="65" ht="15.75">
      <c r="B65" s="6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7"/>
      <c r="B105" s="8"/>
    </row>
    <row r="106" spans="1:2" ht="12.75">
      <c r="A106" s="7"/>
      <c r="B106" s="8"/>
    </row>
    <row r="107" spans="1:2" ht="12.75">
      <c r="A107" s="7"/>
      <c r="B107" s="8"/>
    </row>
    <row r="108" spans="1:2" ht="12.75">
      <c r="A108" s="7"/>
      <c r="B108" s="8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7"/>
      <c r="B124" s="8"/>
    </row>
    <row r="125" spans="1:2" ht="12.75">
      <c r="A125" s="7"/>
      <c r="B125" s="8"/>
    </row>
    <row r="126" spans="1:2" ht="12.75">
      <c r="A126" s="7"/>
      <c r="B126" s="8"/>
    </row>
    <row r="127" spans="1:2" ht="12.75">
      <c r="A127" s="7"/>
      <c r="B127" s="8"/>
    </row>
    <row r="128" spans="1:2" ht="12.75">
      <c r="A128" s="7"/>
      <c r="B128" s="8"/>
    </row>
    <row r="129" spans="1:2" ht="12.75">
      <c r="A129" s="7"/>
      <c r="B129" s="8"/>
    </row>
    <row r="130" spans="1:2" ht="12.75">
      <c r="A130" s="7"/>
      <c r="B130" s="8"/>
    </row>
    <row r="131" spans="1:2" ht="12.75">
      <c r="A131" s="7"/>
      <c r="B131" s="8"/>
    </row>
    <row r="132" spans="1:2" ht="12.75">
      <c r="A132" s="7"/>
      <c r="B132" s="8"/>
    </row>
    <row r="133" spans="1:2" ht="12.75">
      <c r="A133" s="7"/>
      <c r="B133" s="8"/>
    </row>
    <row r="134" spans="1:2" ht="12.75">
      <c r="A134" s="7"/>
      <c r="B134" s="8"/>
    </row>
    <row r="135" spans="1:2" ht="12.75">
      <c r="A135" s="7"/>
      <c r="B135" s="8"/>
    </row>
    <row r="136" spans="1:2" ht="12.75">
      <c r="A136" s="7"/>
      <c r="B136" s="8"/>
    </row>
    <row r="137" spans="1:2" ht="12.75">
      <c r="A137" s="7"/>
      <c r="B137" s="8"/>
    </row>
    <row r="138" spans="1:2" ht="12.75">
      <c r="A138" s="7"/>
      <c r="B138" s="8"/>
    </row>
    <row r="139" spans="1:2" ht="12.75">
      <c r="A139" s="7"/>
      <c r="B139" s="8"/>
    </row>
    <row r="140" spans="1:2" ht="12.75">
      <c r="A140" s="7"/>
      <c r="B140" s="8"/>
    </row>
    <row r="141" spans="1:2" ht="12.75">
      <c r="A141" s="7"/>
      <c r="B141" s="8"/>
    </row>
    <row r="142" spans="1:2" ht="12.75">
      <c r="A142" s="7"/>
      <c r="B142" s="8"/>
    </row>
    <row r="143" spans="1:2" ht="12.75">
      <c r="A143" s="7"/>
      <c r="B143" s="8"/>
    </row>
    <row r="144" spans="1:2" ht="12.75">
      <c r="A144" s="7"/>
      <c r="B144" s="8"/>
    </row>
    <row r="145" spans="1:2" ht="12.75">
      <c r="A145" s="7"/>
      <c r="B145" s="8"/>
    </row>
    <row r="146" spans="1:2" ht="12.75">
      <c r="A146" s="7"/>
      <c r="B146" s="8"/>
    </row>
    <row r="147" spans="1:2" ht="12.75">
      <c r="A147" s="7"/>
      <c r="B147" s="8"/>
    </row>
    <row r="148" spans="1:2" ht="12.75">
      <c r="A148" s="7"/>
      <c r="B148" s="8"/>
    </row>
    <row r="149" spans="1:2" ht="12.75">
      <c r="A149" s="7"/>
      <c r="B149" s="8"/>
    </row>
    <row r="150" spans="1:2" ht="12.75">
      <c r="A150" s="7"/>
      <c r="B150" s="8"/>
    </row>
    <row r="151" spans="1:2" ht="12.75">
      <c r="A151" s="7"/>
      <c r="B151" s="8"/>
    </row>
    <row r="152" spans="1:2" ht="12.75">
      <c r="A152" s="7"/>
      <c r="B152" s="8"/>
    </row>
    <row r="153" spans="1:2" ht="12.75">
      <c r="A153" s="7"/>
      <c r="B153" s="8"/>
    </row>
    <row r="154" spans="1:2" ht="12.75">
      <c r="A154" s="7"/>
      <c r="B154" s="8"/>
    </row>
    <row r="155" spans="1:2" ht="12.75">
      <c r="A155" s="7"/>
      <c r="B155" s="8"/>
    </row>
    <row r="156" spans="1:2" ht="12.75">
      <c r="A156" s="7"/>
      <c r="B156" s="8"/>
    </row>
    <row r="157" spans="1:2" ht="12.75">
      <c r="A157" s="7"/>
      <c r="B157" s="8"/>
    </row>
    <row r="158" spans="1:2" ht="12.75">
      <c r="A158" s="7"/>
      <c r="B158" s="8"/>
    </row>
    <row r="159" spans="1:2" ht="12.75">
      <c r="A159" s="7"/>
      <c r="B159" s="8"/>
    </row>
    <row r="160" spans="1:2" ht="12.75">
      <c r="A160" s="7"/>
      <c r="B160" s="8"/>
    </row>
    <row r="161" spans="1:2" ht="12.75">
      <c r="A161" s="7"/>
      <c r="B161" s="8"/>
    </row>
    <row r="162" spans="1:2" ht="12.75">
      <c r="A162" s="7"/>
      <c r="B162" s="8"/>
    </row>
    <row r="163" spans="1:2" ht="12.75">
      <c r="A163" s="7"/>
      <c r="B163" s="8"/>
    </row>
    <row r="164" spans="1:2" ht="12.75">
      <c r="A164" s="7"/>
      <c r="B164" s="8"/>
    </row>
    <row r="165" spans="1:2" ht="12.75">
      <c r="A165" s="7"/>
      <c r="B165" s="8"/>
    </row>
    <row r="166" spans="1:2" ht="12.75">
      <c r="A166" s="7"/>
      <c r="B166" s="8"/>
    </row>
    <row r="167" spans="1:2" ht="12.75">
      <c r="A167" s="7"/>
      <c r="B167" s="8"/>
    </row>
    <row r="168" spans="1:2" ht="12.75">
      <c r="A168" s="7"/>
      <c r="B168" s="8"/>
    </row>
    <row r="169" spans="1:2" ht="12.75">
      <c r="A169" s="7"/>
      <c r="B169" s="8"/>
    </row>
    <row r="170" spans="1:2" ht="12.75">
      <c r="A170" s="7"/>
      <c r="B170" s="8"/>
    </row>
    <row r="171" spans="1:2" ht="12.75">
      <c r="A171" s="7"/>
      <c r="B171" s="8"/>
    </row>
    <row r="172" spans="1:2" ht="12.75">
      <c r="A172" s="7"/>
      <c r="B172" s="8"/>
    </row>
    <row r="173" spans="1:2" ht="12.75">
      <c r="A173" s="7"/>
      <c r="B173" s="8"/>
    </row>
    <row r="174" spans="1:2" ht="12.75">
      <c r="A174" s="7"/>
      <c r="B174" s="8"/>
    </row>
    <row r="175" spans="1:2" ht="12.75">
      <c r="A175" s="7"/>
      <c r="B175" s="8"/>
    </row>
    <row r="176" spans="1:2" ht="12.75">
      <c r="A176" s="7"/>
      <c r="B176" s="8"/>
    </row>
    <row r="177" spans="1:2" ht="12.75">
      <c r="A177" s="7"/>
      <c r="B177" s="8"/>
    </row>
    <row r="178" spans="1:2" ht="12.75">
      <c r="A178" s="7"/>
      <c r="B178" s="8"/>
    </row>
    <row r="179" spans="1:2" ht="12.75">
      <c r="A179" s="7"/>
      <c r="B179" s="8"/>
    </row>
    <row r="180" spans="1:2" ht="12.75">
      <c r="A180" s="7"/>
      <c r="B180" s="8"/>
    </row>
    <row r="181" spans="1:2" ht="12.75">
      <c r="A181" s="7"/>
      <c r="B181" s="8"/>
    </row>
    <row r="182" spans="1:2" ht="12.75">
      <c r="A182" s="7"/>
      <c r="B182" s="8"/>
    </row>
    <row r="183" spans="1:2" ht="12.75">
      <c r="A183" s="7"/>
      <c r="B183" s="8"/>
    </row>
    <row r="184" spans="1:2" ht="12.75">
      <c r="A184" s="7"/>
      <c r="B184" s="8"/>
    </row>
    <row r="185" spans="1:2" ht="12.75">
      <c r="A185" s="7"/>
      <c r="B185" s="8"/>
    </row>
    <row r="186" spans="1:2" ht="12.75">
      <c r="A186" s="7"/>
      <c r="B186" s="8"/>
    </row>
    <row r="187" spans="1:2" ht="12.75">
      <c r="A187" s="7"/>
      <c r="B187" s="8"/>
    </row>
    <row r="188" spans="1:2" ht="12.75">
      <c r="A188" s="7"/>
      <c r="B188" s="8"/>
    </row>
    <row r="189" spans="1:2" ht="12.75">
      <c r="A189" s="7"/>
      <c r="B189" s="8"/>
    </row>
    <row r="190" spans="1:2" ht="12.75">
      <c r="A190" s="7"/>
      <c r="B190" s="8"/>
    </row>
    <row r="191" spans="1:2" ht="12.75">
      <c r="A191" s="7"/>
      <c r="B191" s="8"/>
    </row>
    <row r="192" spans="1:2" ht="12.75">
      <c r="A192" s="7"/>
      <c r="B192" s="8"/>
    </row>
    <row r="193" spans="1:2" ht="12.75">
      <c r="A193" s="7"/>
      <c r="B193" s="8"/>
    </row>
    <row r="194" spans="1:2" ht="12.75">
      <c r="A194" s="7"/>
      <c r="B194" s="8"/>
    </row>
    <row r="195" spans="1:2" ht="12.75">
      <c r="A195" s="7"/>
      <c r="B195" s="8"/>
    </row>
    <row r="196" spans="1:2" ht="12.75">
      <c r="A196" s="7"/>
      <c r="B196" s="8"/>
    </row>
    <row r="197" spans="1:2" ht="12.75">
      <c r="A197" s="7"/>
      <c r="B197" s="8"/>
    </row>
    <row r="198" spans="1:2" ht="12.75">
      <c r="A198" s="7"/>
      <c r="B198" s="8"/>
    </row>
    <row r="199" spans="1:2" ht="12.75">
      <c r="A199" s="7"/>
      <c r="B199" s="8"/>
    </row>
    <row r="200" spans="1:2" ht="12.75">
      <c r="A200" s="7"/>
      <c r="B200" s="8"/>
    </row>
    <row r="201" spans="1:2" ht="12.75">
      <c r="A201" s="7"/>
      <c r="B201" s="8"/>
    </row>
    <row r="202" spans="1:2" ht="12.75">
      <c r="A202" s="7"/>
      <c r="B202" s="8"/>
    </row>
    <row r="203" spans="1:2" ht="12.75">
      <c r="A203" s="7"/>
      <c r="B203" s="8"/>
    </row>
    <row r="204" spans="1:2" ht="12.75">
      <c r="A204" s="7"/>
      <c r="B204" s="8"/>
    </row>
    <row r="205" spans="1:2" ht="12.75">
      <c r="A205" s="7"/>
      <c r="B205" s="8"/>
    </row>
    <row r="206" spans="1:2" ht="12.75">
      <c r="A206" s="7"/>
      <c r="B206" s="8"/>
    </row>
    <row r="207" spans="1:2" ht="12.75">
      <c r="A207" s="7"/>
      <c r="B207" s="8"/>
    </row>
    <row r="208" spans="1:2" ht="12.75">
      <c r="A208" s="7"/>
      <c r="B208" s="8"/>
    </row>
    <row r="209" spans="1:2" ht="12.75">
      <c r="A209" s="7"/>
      <c r="B209" s="8"/>
    </row>
    <row r="210" spans="1:2" ht="12.75">
      <c r="A210" s="7"/>
      <c r="B210" s="8"/>
    </row>
    <row r="211" spans="1:2" ht="12.75">
      <c r="A211" s="7"/>
      <c r="B211" s="8"/>
    </row>
    <row r="212" spans="1:2" ht="12.75">
      <c r="A212" s="7"/>
      <c r="B212" s="8"/>
    </row>
    <row r="213" spans="1:2" ht="12.75">
      <c r="A213" s="7"/>
      <c r="B213" s="8"/>
    </row>
    <row r="214" spans="1:2" ht="12.75">
      <c r="A214" s="7"/>
      <c r="B214" s="8"/>
    </row>
    <row r="215" spans="1:2" ht="12.75">
      <c r="A215" s="7"/>
      <c r="B215" s="8"/>
    </row>
    <row r="216" spans="1:2" ht="12.75">
      <c r="A216" s="7"/>
      <c r="B216" s="8"/>
    </row>
    <row r="217" spans="1:2" ht="12.75">
      <c r="A217" s="7"/>
      <c r="B217" s="8"/>
    </row>
    <row r="218" spans="1:2" ht="12.75">
      <c r="A218" s="7"/>
      <c r="B218" s="8"/>
    </row>
    <row r="219" spans="1:2" ht="12.75">
      <c r="A219" s="7"/>
      <c r="B219" s="8"/>
    </row>
    <row r="220" spans="1:2" ht="12.75">
      <c r="A220" s="7"/>
      <c r="B220" s="8"/>
    </row>
    <row r="221" spans="1:2" ht="12.75">
      <c r="A221" s="7"/>
      <c r="B221" s="8"/>
    </row>
    <row r="222" spans="1:2" ht="12.75">
      <c r="A222" s="7"/>
      <c r="B222" s="8"/>
    </row>
    <row r="223" spans="1:2" ht="12.75">
      <c r="A223" s="7"/>
      <c r="B223" s="8"/>
    </row>
    <row r="224" spans="1:2" ht="12.75">
      <c r="A224" s="7"/>
      <c r="B224" s="8"/>
    </row>
    <row r="225" spans="1:2" ht="12.75">
      <c r="A225" s="7"/>
      <c r="B225" s="8"/>
    </row>
    <row r="226" spans="1:2" ht="12.75">
      <c r="A226" s="7"/>
      <c r="B226" s="8"/>
    </row>
    <row r="227" spans="1:2" ht="12.75">
      <c r="A227" s="7"/>
      <c r="B227" s="8"/>
    </row>
    <row r="228" spans="1:2" ht="12.75">
      <c r="A228" s="7"/>
      <c r="B228" s="8"/>
    </row>
    <row r="229" spans="1:2" ht="12.75">
      <c r="A229" s="7"/>
      <c r="B229" s="8"/>
    </row>
    <row r="230" spans="1:2" ht="12.75">
      <c r="A230" s="7"/>
      <c r="B230" s="8"/>
    </row>
    <row r="231" spans="1:2" ht="12.75">
      <c r="A231" s="7"/>
      <c r="B231" s="8"/>
    </row>
    <row r="232" spans="1:2" ht="12.75">
      <c r="A232" s="7"/>
      <c r="B232" s="8"/>
    </row>
    <row r="233" spans="1:2" ht="12.75">
      <c r="A233" s="7"/>
      <c r="B233" s="8"/>
    </row>
    <row r="234" spans="1:2" ht="12.75">
      <c r="A234" s="7"/>
      <c r="B234" s="8"/>
    </row>
    <row r="235" spans="1:2" ht="12.75">
      <c r="A235" s="7"/>
      <c r="B235" s="8"/>
    </row>
    <row r="236" spans="1:2" ht="12.75">
      <c r="A236" s="7"/>
      <c r="B236" s="8"/>
    </row>
    <row r="237" spans="1:2" ht="12.75">
      <c r="A237" s="7"/>
      <c r="B237" s="8"/>
    </row>
    <row r="238" spans="1:2" ht="12.75">
      <c r="A238" s="7"/>
      <c r="B238" s="8"/>
    </row>
    <row r="239" spans="1:2" ht="12.75">
      <c r="A239" s="7"/>
      <c r="B239" s="8"/>
    </row>
    <row r="240" spans="1:2" ht="12.75">
      <c r="A240" s="7"/>
      <c r="B240" s="8"/>
    </row>
    <row r="241" spans="1:2" ht="12.75">
      <c r="A241" s="7"/>
      <c r="B241" s="8"/>
    </row>
    <row r="242" spans="1:2" ht="12.75">
      <c r="A242" s="7"/>
      <c r="B242" s="8"/>
    </row>
    <row r="243" spans="1:2" ht="12.75">
      <c r="A243" s="7"/>
      <c r="B243" s="8"/>
    </row>
    <row r="244" spans="1:2" ht="12.75">
      <c r="A244" s="7"/>
      <c r="B244" s="8"/>
    </row>
    <row r="245" spans="1:2" ht="12.75">
      <c r="A245" s="7"/>
      <c r="B245" s="8"/>
    </row>
    <row r="246" spans="1:2" ht="12.75">
      <c r="A246" s="7"/>
      <c r="B246" s="8"/>
    </row>
    <row r="247" spans="1:2" ht="12.75">
      <c r="A247" s="7"/>
      <c r="B247" s="8"/>
    </row>
    <row r="248" spans="1:2" ht="12.75">
      <c r="A248" s="7"/>
      <c r="B248" s="8"/>
    </row>
    <row r="249" spans="1:2" ht="12.75">
      <c r="A249" s="7"/>
      <c r="B249" s="8"/>
    </row>
    <row r="250" spans="1:2" ht="12.75">
      <c r="A250" s="7"/>
      <c r="B250" s="8"/>
    </row>
    <row r="251" spans="1:2" ht="12.75">
      <c r="A251" s="7"/>
      <c r="B251" s="8"/>
    </row>
    <row r="252" spans="1:2" ht="12.75">
      <c r="A252" s="7"/>
      <c r="B252" s="8"/>
    </row>
    <row r="253" spans="1:2" ht="12.75">
      <c r="A253" s="7"/>
      <c r="B253" s="8"/>
    </row>
    <row r="254" spans="1:2" ht="12.75">
      <c r="A254" s="7"/>
      <c r="B254" s="8"/>
    </row>
    <row r="255" spans="1:2" ht="12.75">
      <c r="A255" s="7"/>
      <c r="B255" s="8"/>
    </row>
    <row r="256" spans="1:2" ht="12.75">
      <c r="A256" s="7"/>
      <c r="B256" s="8"/>
    </row>
    <row r="257" spans="1:2" ht="12.75">
      <c r="A257" s="7"/>
      <c r="B257" s="8"/>
    </row>
    <row r="258" spans="1:2" ht="12.75">
      <c r="A258" s="7"/>
      <c r="B258" s="8"/>
    </row>
    <row r="259" spans="1:2" ht="12.75">
      <c r="A259" s="7"/>
      <c r="B259" s="8"/>
    </row>
    <row r="260" spans="1:2" ht="12.75">
      <c r="A260" s="7"/>
      <c r="B260" s="8"/>
    </row>
    <row r="261" spans="1:2" ht="12.75">
      <c r="A261" s="7"/>
      <c r="B261" s="8"/>
    </row>
    <row r="262" spans="1:2" ht="12.75">
      <c r="A262" s="7"/>
      <c r="B262" s="8"/>
    </row>
    <row r="263" spans="1:2" ht="12.75">
      <c r="A263" s="7"/>
      <c r="B263" s="8"/>
    </row>
    <row r="264" spans="1:2" ht="12.75">
      <c r="A264" s="7"/>
      <c r="B264" s="8"/>
    </row>
    <row r="265" spans="1:2" ht="12.75">
      <c r="A265" s="7"/>
      <c r="B265" s="8"/>
    </row>
    <row r="266" spans="1:2" ht="12.75">
      <c r="A266" s="7"/>
      <c r="B266" s="8"/>
    </row>
    <row r="267" spans="1:2" ht="12.75">
      <c r="A267" s="7"/>
      <c r="B267" s="8"/>
    </row>
    <row r="268" spans="1:2" ht="12.75">
      <c r="A268" s="7"/>
      <c r="B268" s="8"/>
    </row>
    <row r="269" spans="1:2" ht="12.75">
      <c r="A269" s="7"/>
      <c r="B269" s="8"/>
    </row>
    <row r="270" spans="1:2" ht="12.75">
      <c r="A270" s="7"/>
      <c r="B270" s="8"/>
    </row>
    <row r="271" spans="1:2" ht="12.75">
      <c r="A271" s="7"/>
      <c r="B271" s="8"/>
    </row>
    <row r="272" spans="1:2" ht="12.75">
      <c r="A272" s="7"/>
      <c r="B272" s="8"/>
    </row>
    <row r="273" spans="1:2" ht="12.75">
      <c r="A273" s="7"/>
      <c r="B273" s="8"/>
    </row>
    <row r="274" spans="1:2" ht="12.75">
      <c r="A274" s="7"/>
      <c r="B274" s="8"/>
    </row>
    <row r="275" spans="1:2" ht="12.75">
      <c r="A275" s="7"/>
      <c r="B275" s="8"/>
    </row>
    <row r="276" spans="1:2" ht="12.75">
      <c r="A276" s="7"/>
      <c r="B276" s="8"/>
    </row>
    <row r="277" spans="1:2" ht="12.75">
      <c r="A277" s="7"/>
      <c r="B277" s="8"/>
    </row>
    <row r="278" spans="1:2" ht="12.75">
      <c r="A278" s="7"/>
      <c r="B278" s="8"/>
    </row>
    <row r="279" spans="1:2" ht="12.75">
      <c r="A279" s="7"/>
      <c r="B279" s="8"/>
    </row>
    <row r="280" spans="1:2" ht="12.75">
      <c r="A280" s="7"/>
      <c r="B280" s="8"/>
    </row>
    <row r="281" spans="1:2" ht="12.75">
      <c r="A281" s="7"/>
      <c r="B281" s="8"/>
    </row>
    <row r="282" spans="1:2" ht="12.75">
      <c r="A282" s="7"/>
      <c r="B282" s="8"/>
    </row>
    <row r="283" spans="1:2" ht="12.75">
      <c r="A283" s="7"/>
      <c r="B283" s="8"/>
    </row>
    <row r="284" spans="1:2" ht="12.75">
      <c r="A284" s="7"/>
      <c r="B284" s="8"/>
    </row>
    <row r="285" spans="1:2" ht="12.75">
      <c r="A285" s="7"/>
      <c r="B285" s="8"/>
    </row>
    <row r="286" spans="1:2" ht="12.75">
      <c r="A286" s="7"/>
      <c r="B286" s="8"/>
    </row>
    <row r="287" spans="1:2" ht="12.75">
      <c r="A287" s="7"/>
      <c r="B287" s="8"/>
    </row>
    <row r="288" spans="1:2" ht="12.75">
      <c r="A288" s="7"/>
      <c r="B288" s="8"/>
    </row>
    <row r="289" spans="1:2" ht="12.75">
      <c r="A289" s="7"/>
      <c r="B289" s="8"/>
    </row>
    <row r="290" spans="1:2" ht="12.75">
      <c r="A290" s="7"/>
      <c r="B290" s="8"/>
    </row>
    <row r="291" spans="1:2" ht="12.75">
      <c r="A291" s="7"/>
      <c r="B291" s="8"/>
    </row>
    <row r="292" spans="1:2" ht="12.75">
      <c r="A292" s="7"/>
      <c r="B292" s="8"/>
    </row>
    <row r="293" spans="1:2" ht="12.75">
      <c r="A293" s="7"/>
      <c r="B293" s="8"/>
    </row>
    <row r="294" spans="1:2" ht="12.75">
      <c r="A294" s="7"/>
      <c r="B294" s="8"/>
    </row>
    <row r="295" spans="1:2" ht="12.75">
      <c r="A295" s="7"/>
      <c r="B295" s="8"/>
    </row>
    <row r="296" spans="1:2" ht="12.75">
      <c r="A296" s="7"/>
      <c r="B296" s="8"/>
    </row>
    <row r="297" spans="1:2" ht="12.75">
      <c r="A297" s="7"/>
      <c r="B297" s="8"/>
    </row>
    <row r="298" spans="1:2" ht="12.75">
      <c r="A298" s="7"/>
      <c r="B298" s="8"/>
    </row>
    <row r="299" spans="1:2" ht="12.75">
      <c r="A299" s="7"/>
      <c r="B299" s="8"/>
    </row>
    <row r="300" spans="1:2" ht="12.75">
      <c r="A300" s="7"/>
      <c r="B300" s="8"/>
    </row>
    <row r="301" spans="1:2" ht="12.75">
      <c r="A301" s="7"/>
      <c r="B301" s="8"/>
    </row>
    <row r="302" spans="1:2" ht="12.75">
      <c r="A302" s="7"/>
      <c r="B302" s="8"/>
    </row>
    <row r="303" spans="1:2" ht="12.75">
      <c r="A303" s="7"/>
      <c r="B303" s="8"/>
    </row>
    <row r="304" spans="1:2" ht="12.75">
      <c r="A304" s="7"/>
      <c r="B304" s="8"/>
    </row>
    <row r="305" spans="1:2" ht="12.75">
      <c r="A305" s="7"/>
      <c r="B305" s="8"/>
    </row>
    <row r="306" spans="1:2" ht="12.75">
      <c r="A306" s="7"/>
      <c r="B306" s="8"/>
    </row>
    <row r="307" spans="1:2" ht="12.75">
      <c r="A307" s="7"/>
      <c r="B307" s="8"/>
    </row>
    <row r="308" spans="1:2" ht="12.75">
      <c r="A308" s="7"/>
      <c r="B308" s="8"/>
    </row>
    <row r="309" spans="1:2" ht="12.75">
      <c r="A309" s="7"/>
      <c r="B309" s="8"/>
    </row>
    <row r="310" spans="1:2" ht="12.75">
      <c r="A310" s="7"/>
      <c r="B310" s="8"/>
    </row>
    <row r="311" spans="1:2" ht="12.75">
      <c r="A311" s="7"/>
      <c r="B311" s="8"/>
    </row>
    <row r="312" spans="1:2" ht="12.75">
      <c r="A312" s="7"/>
      <c r="B312" s="8"/>
    </row>
    <row r="313" spans="1:2" ht="12.75">
      <c r="A313" s="7"/>
      <c r="B313" s="8"/>
    </row>
    <row r="314" spans="1:2" ht="12.75">
      <c r="A314" s="7"/>
      <c r="B314" s="8"/>
    </row>
    <row r="315" spans="1:2" ht="12.75">
      <c r="A315" s="7"/>
      <c r="B315" s="8"/>
    </row>
    <row r="316" spans="1:2" ht="12.75">
      <c r="A316" s="7"/>
      <c r="B316" s="8"/>
    </row>
    <row r="317" spans="1:2" ht="12.75">
      <c r="A317" s="7"/>
      <c r="B317" s="8"/>
    </row>
    <row r="318" spans="1:2" ht="12.75">
      <c r="A318" s="7"/>
      <c r="B318" s="8"/>
    </row>
    <row r="319" spans="1:2" ht="12.75">
      <c r="A319" s="7"/>
      <c r="B319" s="8"/>
    </row>
    <row r="320" spans="1:2" ht="12.75">
      <c r="A320" s="7"/>
      <c r="B320" s="8"/>
    </row>
    <row r="321" spans="1:2" ht="12.75">
      <c r="A321" s="7"/>
      <c r="B321" s="8"/>
    </row>
    <row r="322" spans="1:2" ht="12.75">
      <c r="A322" s="7"/>
      <c r="B322" s="8"/>
    </row>
    <row r="323" spans="1:2" ht="12.75">
      <c r="A323" s="7"/>
      <c r="B323" s="8"/>
    </row>
    <row r="324" spans="1:2" ht="12.75">
      <c r="A324" s="7"/>
      <c r="B324" s="8"/>
    </row>
    <row r="325" spans="1:2" ht="12.75">
      <c r="A325" s="7"/>
      <c r="B325" s="8"/>
    </row>
    <row r="326" spans="1:2" ht="12.75">
      <c r="A326" s="7"/>
      <c r="B326" s="8"/>
    </row>
    <row r="327" spans="1:2" ht="12.75">
      <c r="A327" s="7"/>
      <c r="B327" s="8"/>
    </row>
    <row r="328" spans="1:2" ht="12.75">
      <c r="A328" s="7"/>
      <c r="B328" s="8"/>
    </row>
    <row r="329" spans="1:2" ht="12.75">
      <c r="A329" s="7"/>
      <c r="B329" s="8"/>
    </row>
    <row r="330" spans="1:2" ht="12.75">
      <c r="A330" s="7"/>
      <c r="B330" s="8"/>
    </row>
    <row r="331" spans="1:2" ht="12.75">
      <c r="A331" s="7"/>
      <c r="B331" s="8"/>
    </row>
    <row r="332" spans="1:2" ht="12.75">
      <c r="A332" s="7"/>
      <c r="B332" s="8"/>
    </row>
    <row r="333" spans="1:2" ht="12.75">
      <c r="A333" s="7"/>
      <c r="B333" s="8"/>
    </row>
    <row r="334" spans="1:2" ht="12.75">
      <c r="A334" s="7"/>
      <c r="B334" s="8"/>
    </row>
    <row r="335" spans="1:2" ht="12.75">
      <c r="A335" s="7"/>
      <c r="B335" s="8"/>
    </row>
    <row r="336" spans="1:2" ht="12.75">
      <c r="A336" s="7"/>
      <c r="B336" s="8"/>
    </row>
    <row r="337" spans="1:2" ht="12.75">
      <c r="A337" s="7"/>
      <c r="B337" s="8"/>
    </row>
    <row r="338" spans="1:2" ht="12.75">
      <c r="A338" s="7"/>
      <c r="B338" s="8"/>
    </row>
    <row r="339" spans="1:2" ht="12.75">
      <c r="A339" s="7"/>
      <c r="B339" s="8"/>
    </row>
    <row r="340" spans="1:2" ht="12.75">
      <c r="A340" s="7"/>
      <c r="B340" s="8"/>
    </row>
    <row r="341" spans="1:2" ht="12.75">
      <c r="A341" s="7"/>
      <c r="B341" s="8"/>
    </row>
    <row r="342" spans="1:2" ht="12.75">
      <c r="A342" s="7"/>
      <c r="B342" s="8"/>
    </row>
    <row r="343" spans="1:2" ht="12.75">
      <c r="A343" s="7"/>
      <c r="B343" s="8"/>
    </row>
    <row r="344" spans="1:2" ht="12.75">
      <c r="A344" s="7"/>
      <c r="B344" s="8"/>
    </row>
    <row r="345" spans="1:2" ht="12.75">
      <c r="A345" s="7"/>
      <c r="B345" s="8"/>
    </row>
    <row r="346" spans="1:2" ht="12.75">
      <c r="A346" s="7"/>
      <c r="B346" s="8"/>
    </row>
    <row r="347" spans="1:2" ht="12.75">
      <c r="A347" s="7"/>
      <c r="B347" s="8"/>
    </row>
    <row r="348" spans="1:2" ht="12.75">
      <c r="A348" s="7"/>
      <c r="B348" s="8"/>
    </row>
    <row r="349" spans="1:2" ht="12.75">
      <c r="A349" s="7"/>
      <c r="B349" s="8"/>
    </row>
    <row r="350" spans="1:2" ht="12.75">
      <c r="A350" s="7"/>
      <c r="B350" s="8"/>
    </row>
    <row r="351" spans="1:2" ht="12.75">
      <c r="A351" s="7"/>
      <c r="B351" s="8"/>
    </row>
    <row r="352" spans="1:2" ht="12.75">
      <c r="A352" s="7"/>
      <c r="B352" s="8"/>
    </row>
    <row r="353" spans="1:2" ht="12.75">
      <c r="A353" s="7"/>
      <c r="B353" s="8"/>
    </row>
    <row r="354" spans="1:2" ht="12.75">
      <c r="A354" s="7"/>
      <c r="B354" s="8"/>
    </row>
    <row r="355" spans="1:2" ht="12.75">
      <c r="A355" s="7"/>
      <c r="B355" s="8"/>
    </row>
    <row r="356" spans="1:2" ht="12.75">
      <c r="A356" s="7"/>
      <c r="B356" s="8"/>
    </row>
    <row r="357" spans="1:2" ht="12.75">
      <c r="A357" s="7"/>
      <c r="B357" s="8"/>
    </row>
    <row r="358" spans="1:2" ht="12.75">
      <c r="A358" s="7"/>
      <c r="B358" s="8"/>
    </row>
    <row r="359" spans="1:2" ht="12.75">
      <c r="A359" s="7"/>
      <c r="B359" s="8"/>
    </row>
    <row r="360" spans="1:2" ht="12.75">
      <c r="A360" s="7"/>
      <c r="B360" s="8"/>
    </row>
    <row r="361" spans="1:2" ht="12.75">
      <c r="A361" s="7"/>
      <c r="B361" s="8"/>
    </row>
    <row r="362" spans="1:2" ht="12.75">
      <c r="A362" s="7"/>
      <c r="B362" s="8"/>
    </row>
    <row r="363" spans="1:2" ht="12.75">
      <c r="A363" s="7"/>
      <c r="B363" s="8"/>
    </row>
    <row r="364" spans="1:2" ht="12.75">
      <c r="A364" s="7"/>
      <c r="B364" s="8"/>
    </row>
    <row r="365" spans="1:2" ht="12.75">
      <c r="A365" s="7"/>
      <c r="B365" s="8"/>
    </row>
    <row r="366" spans="1:2" ht="12.75">
      <c r="A366" s="7"/>
      <c r="B366" s="8"/>
    </row>
    <row r="367" spans="1:2" ht="12.75">
      <c r="A367" s="7"/>
      <c r="B367" s="8"/>
    </row>
    <row r="368" spans="1:2" ht="12.75">
      <c r="A368" s="7"/>
      <c r="B368" s="8"/>
    </row>
    <row r="369" spans="1:2" ht="12.75">
      <c r="A369" s="7"/>
      <c r="B369" s="8"/>
    </row>
    <row r="370" spans="1:2" ht="12.75">
      <c r="A370" s="7"/>
      <c r="B370" s="8"/>
    </row>
    <row r="371" spans="1:2" ht="12.75">
      <c r="A371" s="7"/>
      <c r="B371" s="8"/>
    </row>
    <row r="372" spans="1:2" ht="12.75">
      <c r="A372" s="7"/>
      <c r="B372" s="8"/>
    </row>
    <row r="373" spans="1:2" ht="12.75">
      <c r="A373" s="7"/>
      <c r="B373" s="8"/>
    </row>
    <row r="374" spans="1:2" ht="12.75">
      <c r="A374" s="7"/>
      <c r="B374" s="8"/>
    </row>
    <row r="375" spans="1:2" ht="12.75">
      <c r="A375" s="7"/>
      <c r="B375" s="8"/>
    </row>
    <row r="376" spans="1:2" ht="12.75">
      <c r="A376" s="7"/>
      <c r="B376" s="8"/>
    </row>
    <row r="377" spans="1:2" ht="12.75">
      <c r="A377" s="7"/>
      <c r="B377" s="8"/>
    </row>
    <row r="378" spans="1:2" ht="12.75">
      <c r="A378" s="7"/>
      <c r="B378" s="8"/>
    </row>
    <row r="379" spans="1:2" ht="12.75">
      <c r="A379" s="7"/>
      <c r="B379" s="8"/>
    </row>
    <row r="380" spans="1:2" ht="12.75">
      <c r="A380" s="7"/>
      <c r="B380" s="8"/>
    </row>
    <row r="381" spans="1:2" ht="12.75">
      <c r="A381" s="7"/>
      <c r="B381" s="8"/>
    </row>
    <row r="382" spans="1:2" ht="12.75">
      <c r="A382" s="7"/>
      <c r="B382" s="8"/>
    </row>
    <row r="383" spans="1:2" ht="12.75">
      <c r="A383" s="7"/>
      <c r="B383" s="8"/>
    </row>
    <row r="384" spans="1:2" ht="12.75">
      <c r="A384" s="7"/>
      <c r="B384" s="8"/>
    </row>
    <row r="385" spans="1:2" ht="12.75">
      <c r="A385" s="7"/>
      <c r="B385" s="8"/>
    </row>
    <row r="386" spans="1:2" ht="12.75">
      <c r="A386" s="7"/>
      <c r="B386" s="8"/>
    </row>
    <row r="387" spans="1:2" ht="12.75">
      <c r="A387" s="7"/>
      <c r="B387" s="8"/>
    </row>
    <row r="388" spans="1:2" ht="12.75">
      <c r="A388" s="7"/>
      <c r="B388" s="8"/>
    </row>
    <row r="389" spans="1:2" ht="12.75">
      <c r="A389" s="7"/>
      <c r="B389" s="8"/>
    </row>
    <row r="390" spans="1:2" ht="12.75">
      <c r="A390" s="7"/>
      <c r="B390" s="8"/>
    </row>
    <row r="391" spans="1:2" ht="12.75">
      <c r="A391" s="7"/>
      <c r="B391" s="8"/>
    </row>
    <row r="392" spans="1:2" ht="12.75">
      <c r="A392" s="7"/>
      <c r="B392" s="8"/>
    </row>
    <row r="393" spans="1:2" ht="12.75">
      <c r="A393" s="7"/>
      <c r="B393" s="8"/>
    </row>
    <row r="394" spans="1:2" ht="12.75">
      <c r="A394" s="7"/>
      <c r="B394" s="8"/>
    </row>
    <row r="395" spans="1:2" ht="12.75">
      <c r="A395" s="7"/>
      <c r="B395" s="8"/>
    </row>
    <row r="396" spans="1:2" ht="12.75">
      <c r="A396" s="7"/>
      <c r="B396" s="8"/>
    </row>
    <row r="397" spans="1:2" ht="12.75">
      <c r="A397" s="7"/>
      <c r="B397" s="8"/>
    </row>
    <row r="398" spans="1:2" ht="12.75">
      <c r="A398" s="7"/>
      <c r="B398" s="8"/>
    </row>
    <row r="399" spans="1:2" ht="12.75">
      <c r="A399" s="7"/>
      <c r="B399" s="8"/>
    </row>
    <row r="400" spans="1:2" ht="12.75">
      <c r="A400" s="7"/>
      <c r="B400" s="8"/>
    </row>
    <row r="401" spans="1:2" ht="12.75">
      <c r="A401" s="7"/>
      <c r="B401" s="8"/>
    </row>
    <row r="402" spans="1:2" ht="12.75">
      <c r="A402" s="7"/>
      <c r="B402" s="8"/>
    </row>
    <row r="403" spans="1:2" ht="12.75">
      <c r="A403" s="7"/>
      <c r="B403" s="8"/>
    </row>
    <row r="404" spans="1:2" ht="12.75">
      <c r="A404" s="7"/>
      <c r="B404" s="8"/>
    </row>
    <row r="405" spans="1:2" ht="12.75">
      <c r="A405" s="7"/>
      <c r="B405" s="8"/>
    </row>
    <row r="406" spans="1:2" ht="12.75">
      <c r="A406" s="7"/>
      <c r="B406" s="8"/>
    </row>
    <row r="407" spans="1:2" ht="12.75">
      <c r="A407" s="7"/>
      <c r="B407" s="8"/>
    </row>
    <row r="408" spans="1:2" ht="12.75">
      <c r="A408" s="7"/>
      <c r="B408" s="8"/>
    </row>
    <row r="409" spans="1:2" ht="12.75">
      <c r="A409" s="7"/>
      <c r="B409" s="8"/>
    </row>
    <row r="410" spans="1:2" ht="12.75">
      <c r="A410" s="7"/>
      <c r="B410" s="8"/>
    </row>
    <row r="411" spans="1:2" ht="12.75">
      <c r="A411" s="7"/>
      <c r="B411" s="8"/>
    </row>
    <row r="412" spans="1:2" ht="12.75">
      <c r="A412" s="7"/>
      <c r="B412" s="8"/>
    </row>
    <row r="413" spans="1:2" ht="12.75">
      <c r="A413" s="7"/>
      <c r="B413" s="8"/>
    </row>
    <row r="414" spans="1:2" ht="12.75">
      <c r="A414" s="7"/>
      <c r="B414" s="8"/>
    </row>
    <row r="415" spans="1:2" ht="12.75">
      <c r="A415" s="7"/>
      <c r="B415" s="8"/>
    </row>
    <row r="416" spans="1:2" ht="12.75">
      <c r="A416" s="7"/>
      <c r="B416" s="8"/>
    </row>
    <row r="417" spans="1:2" ht="12.75">
      <c r="A417" s="7"/>
      <c r="B417" s="8"/>
    </row>
    <row r="418" spans="1:2" ht="12.75">
      <c r="A418" s="7"/>
      <c r="B418" s="8"/>
    </row>
    <row r="419" spans="1:2" ht="12.75">
      <c r="A419" s="7"/>
      <c r="B419" s="8"/>
    </row>
    <row r="420" spans="1:2" ht="12.75">
      <c r="A420" s="7"/>
      <c r="B420" s="8"/>
    </row>
    <row r="421" spans="1:2" ht="12.75">
      <c r="A421" s="7"/>
      <c r="B421" s="8"/>
    </row>
    <row r="422" spans="1:2" ht="12.75">
      <c r="A422" s="7"/>
      <c r="B422" s="8"/>
    </row>
    <row r="423" spans="1:2" ht="12.75">
      <c r="A423" s="7"/>
      <c r="B423" s="8"/>
    </row>
    <row r="424" spans="1:2" ht="12.75">
      <c r="A424" s="7"/>
      <c r="B424" s="8"/>
    </row>
    <row r="425" spans="1:2" ht="12.75">
      <c r="A425" s="7"/>
      <c r="B425" s="8"/>
    </row>
    <row r="426" spans="1:2" ht="12.75">
      <c r="A426" s="7"/>
      <c r="B426" s="8"/>
    </row>
    <row r="427" spans="1:2" ht="12.75">
      <c r="A427" s="7"/>
      <c r="B427" s="8"/>
    </row>
    <row r="428" spans="1:2" ht="12.75">
      <c r="A428" s="7"/>
      <c r="B428" s="8"/>
    </row>
    <row r="429" spans="1:2" ht="12.75">
      <c r="A429" s="7"/>
      <c r="B429" s="8"/>
    </row>
    <row r="430" spans="1:2" ht="12.75">
      <c r="A430" s="7"/>
      <c r="B430" s="8"/>
    </row>
    <row r="431" spans="1:2" ht="12.75">
      <c r="A431" s="7"/>
      <c r="B431" s="8"/>
    </row>
    <row r="432" spans="1:2" ht="12.75">
      <c r="A432" s="7"/>
      <c r="B432" s="8"/>
    </row>
    <row r="433" spans="1:2" ht="12.75">
      <c r="A433" s="7"/>
      <c r="B433" s="8"/>
    </row>
    <row r="434" spans="1:2" ht="12.75">
      <c r="A434" s="7"/>
      <c r="B434" s="8"/>
    </row>
    <row r="435" spans="1:2" ht="12.75">
      <c r="A435" s="7"/>
      <c r="B435" s="8"/>
    </row>
    <row r="436" spans="1:2" ht="12.75">
      <c r="A436" s="7"/>
      <c r="B436" s="8"/>
    </row>
    <row r="437" spans="1:2" ht="12.75">
      <c r="A437" s="7"/>
      <c r="B437" s="8"/>
    </row>
    <row r="438" spans="1:2" ht="12.75">
      <c r="A438" s="7"/>
      <c r="B438" s="8"/>
    </row>
    <row r="439" spans="1:2" ht="12.75">
      <c r="A439" s="7"/>
      <c r="B439" s="8"/>
    </row>
    <row r="440" spans="1:2" ht="12.75">
      <c r="A440" s="7"/>
      <c r="B440" s="8"/>
    </row>
    <row r="441" spans="1:2" ht="12.75">
      <c r="A441" s="7"/>
      <c r="B441" s="8"/>
    </row>
    <row r="442" spans="1:2" ht="12.75">
      <c r="A442" s="7"/>
      <c r="B442" s="8"/>
    </row>
    <row r="443" spans="1:2" ht="12.75">
      <c r="A443" s="7"/>
      <c r="B443" s="8"/>
    </row>
    <row r="444" spans="1:2" ht="12.75">
      <c r="A444" s="7"/>
      <c r="B444" s="8"/>
    </row>
    <row r="445" spans="1:2" ht="12.75">
      <c r="A445" s="7"/>
      <c r="B445" s="8"/>
    </row>
    <row r="446" spans="1:2" ht="12.75">
      <c r="A446" s="7"/>
      <c r="B446" s="8"/>
    </row>
    <row r="447" spans="1:2" ht="12.75">
      <c r="A447" s="7"/>
      <c r="B447" s="8"/>
    </row>
    <row r="448" spans="1:2" ht="12.75">
      <c r="A448" s="7"/>
      <c r="B448" s="8"/>
    </row>
    <row r="449" spans="1:2" ht="12.75">
      <c r="A449" s="7"/>
      <c r="B449" s="8"/>
    </row>
    <row r="450" spans="1:2" ht="12.75">
      <c r="A450" s="7"/>
      <c r="B450" s="8"/>
    </row>
    <row r="451" spans="1:2" ht="12.75">
      <c r="A451" s="7"/>
      <c r="B451" s="8"/>
    </row>
    <row r="452" spans="1:2" ht="12.75">
      <c r="A452" s="7"/>
      <c r="B452" s="8"/>
    </row>
    <row r="453" spans="1:2" ht="12.75">
      <c r="A453" s="7"/>
      <c r="B453" s="8"/>
    </row>
    <row r="454" spans="1:2" ht="12.75">
      <c r="A454" s="7"/>
      <c r="B454" s="8"/>
    </row>
    <row r="455" spans="1:2" ht="12.75">
      <c r="A455" s="7"/>
      <c r="B455" s="8"/>
    </row>
    <row r="456" spans="1:2" ht="12.75">
      <c r="A456" s="7"/>
      <c r="B456" s="8"/>
    </row>
    <row r="457" spans="1:2" ht="12.75">
      <c r="A457" s="7"/>
      <c r="B457" s="8"/>
    </row>
    <row r="458" spans="1:2" ht="12.75">
      <c r="A458" s="7"/>
      <c r="B458" s="8"/>
    </row>
    <row r="459" spans="1:2" ht="12.75">
      <c r="A459" s="7"/>
      <c r="B459" s="8"/>
    </row>
    <row r="460" spans="1:2" ht="12.75">
      <c r="A460" s="7"/>
      <c r="B460" s="8"/>
    </row>
    <row r="461" spans="1:2" ht="12.75">
      <c r="A461" s="7"/>
      <c r="B461" s="8"/>
    </row>
    <row r="462" spans="1:2" ht="12.75">
      <c r="A462" s="7"/>
      <c r="B462" s="8"/>
    </row>
    <row r="463" spans="1:2" ht="12.75">
      <c r="A463" s="7"/>
      <c r="B463" s="8"/>
    </row>
    <row r="464" spans="1:2" ht="12.75">
      <c r="A464" s="7"/>
      <c r="B464" s="8"/>
    </row>
    <row r="465" spans="1:2" ht="12.75">
      <c r="A465" s="7"/>
      <c r="B465" s="8"/>
    </row>
    <row r="466" spans="1:2" ht="12.75">
      <c r="A466" s="7"/>
      <c r="B466" s="8"/>
    </row>
    <row r="467" spans="1:2" ht="12.75">
      <c r="A467" s="7"/>
      <c r="B467" s="8"/>
    </row>
    <row r="468" spans="1:2" ht="12.75">
      <c r="A468" s="7"/>
      <c r="B468" s="8"/>
    </row>
    <row r="469" spans="1:2" ht="12.75">
      <c r="A469" s="7"/>
      <c r="B469" s="8"/>
    </row>
    <row r="470" spans="1:2" ht="12.75">
      <c r="A470" s="7"/>
      <c r="B470" s="8"/>
    </row>
    <row r="471" spans="1:2" ht="12.75">
      <c r="A471" s="7"/>
      <c r="B471" s="8"/>
    </row>
    <row r="472" spans="1:2" ht="12.75">
      <c r="A472" s="7"/>
      <c r="B472" s="8"/>
    </row>
    <row r="473" spans="1:2" ht="12.75">
      <c r="A473" s="7"/>
      <c r="B473" s="8"/>
    </row>
    <row r="474" spans="1:2" ht="12.75">
      <c r="A474" s="7"/>
      <c r="B474" s="8"/>
    </row>
    <row r="475" spans="1:2" ht="12.75">
      <c r="A475" s="7"/>
      <c r="B475" s="8"/>
    </row>
    <row r="476" spans="1:2" ht="12.75">
      <c r="A476" s="7"/>
      <c r="B476" s="8"/>
    </row>
    <row r="477" spans="1:2" ht="12.75">
      <c r="A477" s="7"/>
      <c r="B477" s="8"/>
    </row>
    <row r="478" spans="1:2" ht="12.75">
      <c r="A478" s="7"/>
      <c r="B478" s="8"/>
    </row>
    <row r="479" spans="1:2" ht="12.75">
      <c r="A479" s="7"/>
      <c r="B479" s="8"/>
    </row>
    <row r="480" spans="1:2" ht="12.75">
      <c r="A480" s="7"/>
      <c r="B480" s="8"/>
    </row>
    <row r="481" spans="1:2" ht="12.75">
      <c r="A481" s="7"/>
      <c r="B481" s="8"/>
    </row>
    <row r="482" spans="1:2" ht="12.75">
      <c r="A482" s="7"/>
      <c r="B482" s="8"/>
    </row>
    <row r="483" spans="1:2" ht="12.75">
      <c r="A483" s="7"/>
      <c r="B483" s="8"/>
    </row>
    <row r="484" spans="1:2" ht="12.75">
      <c r="A484" s="7"/>
      <c r="B484" s="8"/>
    </row>
    <row r="485" spans="1:2" ht="12.75">
      <c r="A485" s="7"/>
      <c r="B485" s="8"/>
    </row>
    <row r="486" spans="1:2" ht="12.75">
      <c r="A486" s="7"/>
      <c r="B486" s="8"/>
    </row>
    <row r="487" spans="1:2" ht="12.75">
      <c r="A487" s="7"/>
      <c r="B487" s="8"/>
    </row>
    <row r="488" spans="1:2" ht="12.75">
      <c r="A488" s="7"/>
      <c r="B488" s="8"/>
    </row>
    <row r="489" spans="1:2" ht="12.75">
      <c r="A489" s="7"/>
      <c r="B489" s="8"/>
    </row>
    <row r="490" spans="1:2" ht="12.75">
      <c r="A490" s="7"/>
      <c r="B490" s="8"/>
    </row>
    <row r="491" spans="1:2" ht="12.75">
      <c r="A491" s="7"/>
      <c r="B491" s="8"/>
    </row>
    <row r="492" spans="1:2" ht="12.75">
      <c r="A492" s="7"/>
      <c r="B492" s="8"/>
    </row>
    <row r="493" spans="1:2" ht="12.75">
      <c r="A493" s="7"/>
      <c r="B493" s="8"/>
    </row>
    <row r="494" spans="1:2" ht="12.75">
      <c r="A494" s="7"/>
      <c r="B494" s="8"/>
    </row>
    <row r="495" spans="1:2" ht="12.75">
      <c r="A495" s="7"/>
      <c r="B495" s="8"/>
    </row>
    <row r="496" spans="1:2" ht="12.75">
      <c r="A496" s="7"/>
      <c r="B496" s="8"/>
    </row>
    <row r="497" spans="1:2" ht="12.75">
      <c r="A497" s="7"/>
      <c r="B497" s="8"/>
    </row>
    <row r="498" spans="1:2" ht="12.75">
      <c r="A498" s="7"/>
      <c r="B498" s="8"/>
    </row>
    <row r="499" spans="1:2" ht="12.75">
      <c r="A499" s="7"/>
      <c r="B499" s="8"/>
    </row>
    <row r="500" spans="1:2" ht="12.75">
      <c r="A500" s="7"/>
      <c r="B500" s="8"/>
    </row>
    <row r="501" spans="1:2" ht="12.75">
      <c r="A501" s="7"/>
      <c r="B501" s="8"/>
    </row>
    <row r="502" spans="1:2" ht="12.75">
      <c r="A502" s="7"/>
      <c r="B502" s="8"/>
    </row>
    <row r="503" spans="1:2" ht="12.75">
      <c r="A503" s="7"/>
      <c r="B503" s="8"/>
    </row>
    <row r="504" spans="1:2" ht="12.75">
      <c r="A504" s="7"/>
      <c r="B504" s="8"/>
    </row>
    <row r="505" spans="1:2" ht="12.75">
      <c r="A505" s="7"/>
      <c r="B505" s="8"/>
    </row>
    <row r="506" spans="1:2" ht="12.75">
      <c r="A506" s="7"/>
      <c r="B506" s="8"/>
    </row>
    <row r="507" spans="1:2" ht="12.75">
      <c r="A507" s="7"/>
      <c r="B507" s="8"/>
    </row>
    <row r="508" spans="1:2" ht="12.75">
      <c r="A508" s="7"/>
      <c r="B508" s="8"/>
    </row>
    <row r="509" spans="1:2" ht="12.75">
      <c r="A509" s="7"/>
      <c r="B509" s="8"/>
    </row>
    <row r="510" spans="1:2" ht="12.75">
      <c r="A510" s="7"/>
      <c r="B510" s="8"/>
    </row>
    <row r="511" spans="1:2" ht="12.75">
      <c r="A511" s="7"/>
      <c r="B511" s="8"/>
    </row>
    <row r="512" spans="1:2" ht="12.75">
      <c r="A512" s="7"/>
      <c r="B512" s="8"/>
    </row>
    <row r="513" spans="1:2" ht="12.75">
      <c r="A513" s="7"/>
      <c r="B513" s="8"/>
    </row>
    <row r="514" spans="1:2" ht="12.75">
      <c r="A514" s="7"/>
      <c r="B514" s="8"/>
    </row>
    <row r="515" spans="1:2" ht="12.75">
      <c r="A515" s="7"/>
      <c r="B515" s="8"/>
    </row>
    <row r="516" spans="1:2" ht="12.75">
      <c r="A516" s="7"/>
      <c r="B516" s="8"/>
    </row>
    <row r="517" spans="1:2" ht="12.75">
      <c r="A517" s="7"/>
      <c r="B517" s="8"/>
    </row>
    <row r="518" spans="1:2" ht="12.75">
      <c r="A518" s="7"/>
      <c r="B518" s="8"/>
    </row>
    <row r="519" spans="1:2" ht="12.75">
      <c r="A519" s="7"/>
      <c r="B519" s="8"/>
    </row>
    <row r="520" spans="1:2" ht="12.75">
      <c r="A520" s="7"/>
      <c r="B520" s="8"/>
    </row>
    <row r="521" spans="1:2" ht="12.75">
      <c r="A521" s="7"/>
      <c r="B521" s="8"/>
    </row>
    <row r="522" spans="1:2" ht="12.75">
      <c r="A522" s="7"/>
      <c r="B522" s="8"/>
    </row>
    <row r="523" spans="1:2" ht="12.75">
      <c r="A523" s="7"/>
      <c r="B523" s="8"/>
    </row>
    <row r="524" spans="1:2" ht="12.75">
      <c r="A524" s="7"/>
      <c r="B524" s="8"/>
    </row>
    <row r="525" spans="1:2" ht="12.75">
      <c r="A525" s="7"/>
      <c r="B525" s="8"/>
    </row>
    <row r="526" spans="1:2" ht="12.75">
      <c r="A526" s="7"/>
      <c r="B526" s="8"/>
    </row>
    <row r="527" spans="1:2" ht="12.75">
      <c r="A527" s="7"/>
      <c r="B527" s="8"/>
    </row>
    <row r="528" spans="1:2" ht="12.75">
      <c r="A528" s="7"/>
      <c r="B528" s="8"/>
    </row>
    <row r="529" spans="1:2" ht="12.75">
      <c r="A529" s="7"/>
      <c r="B529" s="8"/>
    </row>
    <row r="530" spans="1:2" ht="12.75">
      <c r="A530" s="7"/>
      <c r="B530" s="8"/>
    </row>
    <row r="531" spans="1:2" ht="12.75">
      <c r="A531" s="7"/>
      <c r="B531" s="8"/>
    </row>
    <row r="532" spans="1:2" ht="12.75">
      <c r="A532" s="7"/>
      <c r="B532" s="8"/>
    </row>
    <row r="533" spans="1:2" ht="12.75">
      <c r="A533" s="7"/>
      <c r="B533" s="8"/>
    </row>
    <row r="534" spans="1:2" ht="12.75">
      <c r="A534" s="7"/>
      <c r="B534" s="8"/>
    </row>
    <row r="535" spans="1:2" ht="12.75">
      <c r="A535" s="7"/>
      <c r="B535" s="8"/>
    </row>
    <row r="536" spans="1:2" ht="12.75">
      <c r="A536" s="7"/>
      <c r="B536" s="8"/>
    </row>
    <row r="537" spans="1:2" ht="12.75">
      <c r="A537" s="7"/>
      <c r="B537" s="8"/>
    </row>
    <row r="538" spans="1:2" ht="12.75">
      <c r="A538" s="7"/>
      <c r="B538" s="8"/>
    </row>
    <row r="539" spans="1:2" ht="12.75">
      <c r="A539" s="7"/>
      <c r="B539" s="8"/>
    </row>
    <row r="540" spans="1:2" ht="12.75">
      <c r="A540" s="7"/>
      <c r="B540" s="8"/>
    </row>
    <row r="541" spans="1:2" ht="12.75">
      <c r="A541" s="7"/>
      <c r="B541" s="8"/>
    </row>
    <row r="542" spans="1:2" ht="12.75">
      <c r="A542" s="7"/>
      <c r="B542" s="8"/>
    </row>
    <row r="543" spans="1:2" ht="12.75">
      <c r="A543" s="7"/>
      <c r="B543" s="8"/>
    </row>
    <row r="544" spans="1:2" ht="12.75">
      <c r="A544" s="7"/>
      <c r="B544" s="8"/>
    </row>
    <row r="545" spans="1:2" ht="12.75">
      <c r="A545" s="7"/>
      <c r="B545" s="8"/>
    </row>
    <row r="546" spans="1:2" ht="12.75">
      <c r="A546" s="7"/>
      <c r="B546" s="8"/>
    </row>
    <row r="547" spans="1:2" ht="12.75">
      <c r="A547" s="7"/>
      <c r="B547" s="8"/>
    </row>
    <row r="548" spans="1:2" ht="12.75">
      <c r="A548" s="7"/>
      <c r="B548" s="8"/>
    </row>
    <row r="549" spans="1:2" ht="12.75">
      <c r="A549" s="7"/>
      <c r="B549" s="8"/>
    </row>
    <row r="550" spans="1:2" ht="12.75">
      <c r="A550" s="7"/>
      <c r="B550" s="8"/>
    </row>
    <row r="551" spans="1:2" ht="12.75">
      <c r="A551" s="7"/>
      <c r="B551" s="8"/>
    </row>
    <row r="552" spans="1:2" ht="12.75">
      <c r="A552" s="7"/>
      <c r="B552" s="8"/>
    </row>
    <row r="553" spans="1:2" ht="12.75">
      <c r="A553" s="7"/>
      <c r="B553" s="8"/>
    </row>
    <row r="554" spans="1:2" ht="12.75">
      <c r="A554" s="7"/>
      <c r="B554" s="8"/>
    </row>
    <row r="555" spans="1:2" ht="12.75">
      <c r="A555" s="7"/>
      <c r="B555" s="8"/>
    </row>
    <row r="556" spans="1:2" ht="12.75">
      <c r="A556" s="7"/>
      <c r="B556" s="8"/>
    </row>
    <row r="557" spans="1:2" ht="12.75">
      <c r="A557" s="7"/>
      <c r="B557" s="8"/>
    </row>
    <row r="558" spans="1:2" ht="12.75">
      <c r="A558" s="7"/>
      <c r="B558" s="8"/>
    </row>
    <row r="559" spans="1:2" ht="12.75">
      <c r="A559" s="7"/>
      <c r="B559" s="8"/>
    </row>
    <row r="560" spans="1:2" ht="12.75">
      <c r="A560" s="7"/>
      <c r="B560" s="8"/>
    </row>
    <row r="561" spans="1:2" ht="12.75">
      <c r="A561" s="7"/>
      <c r="B561" s="8"/>
    </row>
    <row r="562" spans="1:2" ht="12.75">
      <c r="A562" s="7"/>
      <c r="B562" s="8"/>
    </row>
    <row r="563" spans="1:2" ht="12.75">
      <c r="A563" s="7"/>
      <c r="B563" s="8"/>
    </row>
    <row r="564" spans="1:2" ht="12.75">
      <c r="A564" s="7"/>
      <c r="B564" s="8"/>
    </row>
    <row r="565" spans="1:2" ht="12.75">
      <c r="A565" s="7"/>
      <c r="B565" s="8"/>
    </row>
    <row r="566" spans="1:2" ht="12.75">
      <c r="A566" s="7"/>
      <c r="B566" s="8"/>
    </row>
    <row r="567" spans="1:2" ht="12.75">
      <c r="A567" s="7"/>
      <c r="B567" s="8"/>
    </row>
    <row r="568" spans="1:2" ht="12.75">
      <c r="A568" s="7"/>
      <c r="B568" s="8"/>
    </row>
    <row r="569" spans="1:2" ht="12.75">
      <c r="A569" s="7"/>
      <c r="B569" s="8"/>
    </row>
    <row r="570" spans="1:2" ht="12.75">
      <c r="A570" s="7"/>
      <c r="B570" s="8"/>
    </row>
    <row r="571" spans="1:2" ht="12.75">
      <c r="A571" s="7"/>
      <c r="B571" s="8"/>
    </row>
    <row r="572" spans="1:2" ht="12.75">
      <c r="A572" s="7"/>
      <c r="B572" s="8"/>
    </row>
    <row r="573" spans="1:2" ht="12.75">
      <c r="A573" s="7"/>
      <c r="B573" s="8"/>
    </row>
    <row r="574" spans="1:2" ht="12.75">
      <c r="A574" s="7"/>
      <c r="B574" s="8"/>
    </row>
    <row r="575" spans="1:2" ht="12.75">
      <c r="A575" s="7"/>
      <c r="B575" s="8"/>
    </row>
    <row r="576" spans="1:2" ht="12.75">
      <c r="A576" s="7"/>
      <c r="B576" s="8"/>
    </row>
    <row r="577" spans="1:2" ht="12.75">
      <c r="A577" s="7"/>
      <c r="B577" s="8"/>
    </row>
    <row r="578" spans="1:2" ht="12.75">
      <c r="A578" s="7"/>
      <c r="B578" s="8"/>
    </row>
    <row r="579" spans="1:2" ht="12.75">
      <c r="A579" s="7"/>
      <c r="B579" s="8"/>
    </row>
    <row r="580" spans="1:2" ht="12.75">
      <c r="A580" s="7"/>
      <c r="B580" s="8"/>
    </row>
    <row r="581" spans="1:2" ht="12.75">
      <c r="A581" s="7"/>
      <c r="B581" s="8"/>
    </row>
    <row r="582" spans="1:2" ht="12.75">
      <c r="A582" s="7"/>
      <c r="B582" s="8"/>
    </row>
    <row r="583" spans="1:2" ht="12.75">
      <c r="A583" s="7"/>
      <c r="B583" s="8"/>
    </row>
    <row r="584" spans="1:2" ht="12.75">
      <c r="A584" s="7"/>
      <c r="B584" s="8"/>
    </row>
    <row r="585" spans="1:2" ht="12.75">
      <c r="A585" s="7"/>
      <c r="B585" s="8"/>
    </row>
    <row r="586" spans="1:2" ht="12.75">
      <c r="A586" s="7"/>
      <c r="B586" s="8"/>
    </row>
    <row r="587" spans="1:2" ht="12.75">
      <c r="A587" s="7"/>
      <c r="B587" s="8"/>
    </row>
    <row r="588" spans="1:2" ht="12.75">
      <c r="A588" s="7"/>
      <c r="B588" s="8"/>
    </row>
    <row r="589" spans="1:2" ht="12.75">
      <c r="A589" s="7"/>
      <c r="B589" s="8"/>
    </row>
    <row r="590" spans="1:2" ht="12.75">
      <c r="A590" s="7"/>
      <c r="B590" s="8"/>
    </row>
    <row r="591" spans="1:2" ht="12.75">
      <c r="A591" s="7"/>
      <c r="B591" s="8"/>
    </row>
    <row r="592" spans="1:2" ht="12.75">
      <c r="A592" s="7"/>
      <c r="B592" s="8"/>
    </row>
    <row r="593" spans="1:2" ht="12.75">
      <c r="A593" s="7"/>
      <c r="B593" s="8"/>
    </row>
    <row r="594" spans="1:2" ht="12.75">
      <c r="A594" s="7"/>
      <c r="B594" s="8"/>
    </row>
    <row r="595" spans="1:2" ht="12.75">
      <c r="A595" s="7"/>
      <c r="B595" s="8"/>
    </row>
    <row r="596" spans="1:2" ht="12.75">
      <c r="A596" s="7"/>
      <c r="B596" s="8"/>
    </row>
    <row r="597" spans="1:2" ht="12.75">
      <c r="A597" s="7"/>
      <c r="B597" s="8"/>
    </row>
    <row r="598" spans="1:2" ht="12.75">
      <c r="A598" s="7"/>
      <c r="B598" s="8"/>
    </row>
    <row r="599" spans="1:2" ht="12.75">
      <c r="A599" s="7"/>
      <c r="B599" s="8"/>
    </row>
    <row r="600" spans="1:2" ht="12.75">
      <c r="A600" s="7"/>
      <c r="B600" s="8"/>
    </row>
    <row r="601" spans="1:2" ht="12.75">
      <c r="A601" s="7"/>
      <c r="B601" s="8"/>
    </row>
    <row r="602" spans="1:2" ht="12.75">
      <c r="A602" s="7"/>
      <c r="B602" s="8"/>
    </row>
    <row r="603" spans="1:2" ht="12.75">
      <c r="A603" s="7"/>
      <c r="B603" s="8"/>
    </row>
    <row r="604" spans="1:2" ht="12.75">
      <c r="A604" s="7"/>
      <c r="B604" s="8"/>
    </row>
    <row r="605" spans="1:2" ht="12.75">
      <c r="A605" s="7"/>
      <c r="B605" s="8"/>
    </row>
    <row r="606" spans="1:2" ht="12.75">
      <c r="A606" s="7"/>
      <c r="B606" s="8"/>
    </row>
    <row r="607" spans="1:2" ht="12.75">
      <c r="A607" s="7"/>
      <c r="B607" s="8"/>
    </row>
    <row r="608" spans="1:2" ht="12.75">
      <c r="A608" s="7"/>
      <c r="B608" s="8"/>
    </row>
    <row r="609" spans="1:2" ht="12.75">
      <c r="A609" s="7"/>
      <c r="B609" s="8"/>
    </row>
    <row r="610" spans="1:2" ht="12.75">
      <c r="A610" s="7"/>
      <c r="B610" s="8"/>
    </row>
    <row r="611" spans="1:2" ht="12.75">
      <c r="A611" s="7"/>
      <c r="B611" s="8"/>
    </row>
    <row r="612" spans="1:2" ht="12.75">
      <c r="A612" s="7"/>
      <c r="B612" s="8"/>
    </row>
    <row r="613" spans="1:2" ht="12.75">
      <c r="A613" s="7"/>
      <c r="B613" s="8"/>
    </row>
    <row r="614" spans="1:2" ht="12.75">
      <c r="A614" s="7"/>
      <c r="B614" s="8"/>
    </row>
    <row r="615" spans="1:2" ht="12.75">
      <c r="A615" s="7"/>
      <c r="B615" s="8"/>
    </row>
    <row r="616" spans="1:2" ht="12.75">
      <c r="A616" s="7"/>
      <c r="B616" s="8"/>
    </row>
    <row r="617" spans="1:2" ht="12.75">
      <c r="A617" s="7"/>
      <c r="B617" s="8"/>
    </row>
    <row r="618" spans="1:2" ht="12.75">
      <c r="A618" s="7"/>
      <c r="B618" s="8"/>
    </row>
    <row r="619" spans="1:2" ht="12.75">
      <c r="A619" s="7"/>
      <c r="B619" s="8"/>
    </row>
    <row r="620" spans="1:2" ht="12.75">
      <c r="A620" s="7"/>
      <c r="B620" s="8"/>
    </row>
    <row r="621" spans="1:2" ht="12.75">
      <c r="A621" s="7"/>
      <c r="B621" s="8"/>
    </row>
    <row r="622" spans="1:2" ht="12.75">
      <c r="A622" s="7"/>
      <c r="B622" s="8"/>
    </row>
    <row r="623" spans="1:2" ht="12.75">
      <c r="A623" s="7"/>
      <c r="B623" s="8"/>
    </row>
    <row r="624" spans="1:2" ht="12.75">
      <c r="A624" s="7"/>
      <c r="B624" s="8"/>
    </row>
    <row r="625" spans="1:2" ht="12.75">
      <c r="A625" s="7"/>
      <c r="B625" s="8"/>
    </row>
    <row r="626" spans="1:2" ht="12.75">
      <c r="A626" s="7"/>
      <c r="B626" s="8"/>
    </row>
    <row r="627" spans="1:2" ht="12.75">
      <c r="A627" s="7"/>
      <c r="B627" s="8"/>
    </row>
    <row r="628" spans="1:2" ht="12.75">
      <c r="A628" s="7"/>
      <c r="B628" s="8"/>
    </row>
    <row r="629" spans="1:2" ht="12.75">
      <c r="A629" s="7"/>
      <c r="B629" s="8"/>
    </row>
    <row r="630" spans="1:2" ht="12.75">
      <c r="A630" s="7"/>
      <c r="B630" s="8"/>
    </row>
    <row r="631" spans="1:2" ht="12.75">
      <c r="A631" s="7"/>
      <c r="B631" s="8"/>
    </row>
    <row r="632" spans="1:2" ht="12.75">
      <c r="A632" s="7"/>
      <c r="B632" s="8"/>
    </row>
    <row r="633" spans="1:2" ht="12.75">
      <c r="A633" s="7"/>
      <c r="B633" s="8"/>
    </row>
    <row r="634" spans="1:2" ht="12.75">
      <c r="A634" s="7"/>
      <c r="B634" s="8"/>
    </row>
    <row r="635" spans="1:2" ht="12.75">
      <c r="A635" s="7"/>
      <c r="B635" s="8"/>
    </row>
    <row r="636" spans="1:2" ht="12.75">
      <c r="A636" s="7"/>
      <c r="B636" s="8"/>
    </row>
    <row r="637" spans="1:2" ht="12.75">
      <c r="A637" s="7"/>
      <c r="B637" s="8"/>
    </row>
    <row r="638" spans="1:2" ht="12.75">
      <c r="A638" s="7"/>
      <c r="B638" s="8"/>
    </row>
    <row r="639" spans="1:2" ht="12.75">
      <c r="A639" s="7"/>
      <c r="B639" s="8"/>
    </row>
    <row r="640" spans="1:2" ht="12.75">
      <c r="A640" s="7"/>
      <c r="B640" s="8"/>
    </row>
    <row r="641" spans="1:2" ht="12.75">
      <c r="A641" s="7"/>
      <c r="B641" s="8"/>
    </row>
    <row r="642" spans="1:2" ht="12.75">
      <c r="A642" s="7"/>
      <c r="B642" s="8"/>
    </row>
    <row r="643" spans="1:2" ht="12.75">
      <c r="A643" s="7"/>
      <c r="B643" s="8"/>
    </row>
    <row r="644" spans="1:2" ht="12.75">
      <c r="A644" s="7"/>
      <c r="B644" s="8"/>
    </row>
    <row r="645" spans="1:2" ht="12.75">
      <c r="A645" s="7"/>
      <c r="B645" s="8"/>
    </row>
    <row r="646" spans="1:2" ht="12.75">
      <c r="A646" s="7"/>
      <c r="B646" s="8"/>
    </row>
    <row r="647" spans="1:2" ht="12.75">
      <c r="A647" s="7"/>
      <c r="B647" s="8"/>
    </row>
    <row r="648" spans="1:2" ht="12.75">
      <c r="A648" s="7"/>
      <c r="B648" s="8"/>
    </row>
    <row r="649" spans="1:2" ht="12.75">
      <c r="A649" s="7"/>
      <c r="B649" s="8"/>
    </row>
    <row r="650" spans="1:2" ht="12.75">
      <c r="A650" s="7"/>
      <c r="B650" s="8"/>
    </row>
    <row r="651" spans="1:2" ht="12.75">
      <c r="A651" s="7"/>
      <c r="B651" s="8"/>
    </row>
    <row r="652" spans="1:2" ht="12.75">
      <c r="A652" s="7"/>
      <c r="B652" s="8"/>
    </row>
    <row r="653" spans="1:2" ht="12.75">
      <c r="A653" s="7"/>
      <c r="B653" s="8"/>
    </row>
    <row r="654" spans="1:2" ht="12.75">
      <c r="A654" s="7"/>
      <c r="B654" s="8"/>
    </row>
    <row r="655" spans="1:2" ht="12.75">
      <c r="A655" s="7"/>
      <c r="B655" s="8"/>
    </row>
    <row r="656" spans="1:2" ht="12.75">
      <c r="A656" s="7"/>
      <c r="B656" s="8"/>
    </row>
    <row r="657" spans="1:2" ht="12.75">
      <c r="A657" s="7"/>
      <c r="B657" s="8"/>
    </row>
    <row r="658" spans="1:2" ht="12.75">
      <c r="A658" s="7"/>
      <c r="B658" s="8"/>
    </row>
    <row r="659" spans="1:2" ht="12.75">
      <c r="A659" s="7"/>
      <c r="B659" s="8"/>
    </row>
    <row r="660" spans="1:2" ht="12.75">
      <c r="A660" s="7"/>
      <c r="B660" s="8"/>
    </row>
    <row r="661" spans="1:2" ht="12.75">
      <c r="A661" s="7"/>
      <c r="B661" s="8"/>
    </row>
    <row r="662" spans="1:2" ht="12.75">
      <c r="A662" s="7"/>
      <c r="B662" s="8"/>
    </row>
    <row r="663" spans="1:2" ht="12.75">
      <c r="A663" s="7"/>
      <c r="B663" s="8"/>
    </row>
    <row r="664" spans="1:2" ht="12.75">
      <c r="A664" s="7"/>
      <c r="B664" s="8"/>
    </row>
    <row r="665" spans="1:2" ht="12.75">
      <c r="A665" s="7"/>
      <c r="B665" s="8"/>
    </row>
    <row r="666" spans="1:2" ht="12.75">
      <c r="A666" s="7"/>
      <c r="B666" s="8"/>
    </row>
    <row r="667" spans="1:2" ht="12.75">
      <c r="A667" s="7"/>
      <c r="B667" s="8"/>
    </row>
    <row r="668" spans="1:2" ht="12.75">
      <c r="A668" s="7"/>
      <c r="B668" s="8"/>
    </row>
    <row r="669" spans="1:2" ht="12.75">
      <c r="A669" s="7"/>
      <c r="B669" s="8"/>
    </row>
    <row r="670" spans="1:2" ht="12.75">
      <c r="A670" s="7"/>
      <c r="B670" s="8"/>
    </row>
    <row r="671" spans="1:2" ht="12.75">
      <c r="A671" s="7"/>
      <c r="B671" s="8"/>
    </row>
    <row r="672" spans="1:2" ht="12.75">
      <c r="A672" s="7"/>
      <c r="B672" s="8"/>
    </row>
    <row r="673" spans="1:2" ht="12.75">
      <c r="A673" s="7"/>
      <c r="B673" s="8"/>
    </row>
    <row r="674" spans="1:2" ht="12.75">
      <c r="A674" s="7"/>
      <c r="B674" s="8"/>
    </row>
    <row r="675" spans="1:2" ht="12.75">
      <c r="A675" s="7"/>
      <c r="B675" s="8"/>
    </row>
    <row r="676" spans="1:2" ht="12.75">
      <c r="A676" s="7"/>
      <c r="B676" s="8"/>
    </row>
    <row r="677" spans="1:2" ht="12.75">
      <c r="A677" s="7"/>
      <c r="B677" s="8"/>
    </row>
    <row r="678" spans="1:2" ht="12.75">
      <c r="A678" s="7"/>
      <c r="B678" s="8"/>
    </row>
    <row r="679" spans="1:2" ht="12.75">
      <c r="A679" s="7"/>
      <c r="B679" s="8"/>
    </row>
    <row r="680" spans="1:2" ht="12.75">
      <c r="A680" s="7"/>
      <c r="B680" s="8"/>
    </row>
    <row r="681" spans="1:2" ht="12.75">
      <c r="A681" s="7"/>
      <c r="B681" s="8"/>
    </row>
    <row r="682" spans="1:2" ht="12.75">
      <c r="A682" s="7"/>
      <c r="B682" s="8"/>
    </row>
    <row r="683" spans="1:2" ht="12.75">
      <c r="A683" s="7"/>
      <c r="B683" s="8"/>
    </row>
    <row r="684" spans="1:2" ht="12.75">
      <c r="A684" s="7"/>
      <c r="B684" s="8"/>
    </row>
    <row r="685" spans="1:2" ht="12.75">
      <c r="A685" s="7"/>
      <c r="B685" s="8"/>
    </row>
    <row r="686" spans="1:2" ht="12.75">
      <c r="A686" s="7"/>
      <c r="B686" s="8"/>
    </row>
    <row r="687" spans="1:2" ht="12.75">
      <c r="A687" s="7"/>
      <c r="B687" s="8"/>
    </row>
    <row r="688" spans="1:2" ht="12.75">
      <c r="A688" s="7"/>
      <c r="B688" s="8"/>
    </row>
    <row r="689" spans="1:2" ht="12.75">
      <c r="A689" s="7"/>
      <c r="B689" s="8"/>
    </row>
    <row r="690" spans="1:2" ht="12.75">
      <c r="A690" s="7"/>
      <c r="B690" s="8"/>
    </row>
    <row r="691" spans="1:2" ht="12.75">
      <c r="A691" s="7"/>
      <c r="B691" s="8"/>
    </row>
    <row r="692" spans="1:2" ht="12.75">
      <c r="A692" s="7"/>
      <c r="B692" s="8"/>
    </row>
    <row r="693" spans="1:2" ht="12.75">
      <c r="A693" s="7"/>
      <c r="B693" s="8"/>
    </row>
    <row r="694" spans="1:2" ht="12.75">
      <c r="A694" s="7"/>
      <c r="B694" s="8"/>
    </row>
    <row r="695" spans="1:2" ht="12.75">
      <c r="A695" s="7"/>
      <c r="B695" s="8"/>
    </row>
    <row r="696" spans="1:2" ht="12.75">
      <c r="A696" s="7"/>
      <c r="B696" s="8"/>
    </row>
    <row r="697" spans="1:2" ht="12.75">
      <c r="A697" s="7"/>
      <c r="B697" s="8"/>
    </row>
    <row r="698" spans="1:2" ht="12.75">
      <c r="A698" s="7"/>
      <c r="B698" s="8"/>
    </row>
    <row r="699" spans="1:2" ht="12.75">
      <c r="A699" s="7"/>
      <c r="B699" s="8"/>
    </row>
    <row r="700" spans="1:2" ht="12.75">
      <c r="A700" s="7"/>
      <c r="B700" s="8"/>
    </row>
    <row r="701" spans="1:2" ht="12.75">
      <c r="A701" s="7"/>
      <c r="B701" s="8"/>
    </row>
    <row r="702" spans="1:2" ht="12.75">
      <c r="A702" s="7"/>
      <c r="B702" s="8"/>
    </row>
    <row r="703" spans="1:2" ht="12.75">
      <c r="A703" s="7"/>
      <c r="B703" s="8"/>
    </row>
    <row r="704" spans="1:2" ht="12.75">
      <c r="A704" s="7"/>
      <c r="B704" s="8"/>
    </row>
    <row r="705" spans="1:2" ht="12.75">
      <c r="A705" s="7"/>
      <c r="B705" s="8"/>
    </row>
    <row r="706" spans="1:2" ht="12.75">
      <c r="A706" s="7"/>
      <c r="B706" s="8"/>
    </row>
    <row r="707" spans="1:2" ht="12.75">
      <c r="A707" s="7"/>
      <c r="B707" s="8"/>
    </row>
    <row r="708" spans="1:2" ht="12.75">
      <c r="A708" s="7"/>
      <c r="B708" s="8"/>
    </row>
    <row r="709" spans="1:2" ht="12.75">
      <c r="A709" s="7"/>
      <c r="B709" s="8"/>
    </row>
    <row r="710" spans="1:2" ht="12.75">
      <c r="A710" s="7"/>
      <c r="B710" s="8"/>
    </row>
    <row r="711" spans="1:2" ht="12.75">
      <c r="A711" s="7"/>
      <c r="B711" s="8"/>
    </row>
    <row r="712" spans="1:2" ht="12.75">
      <c r="A712" s="7"/>
      <c r="B712" s="8"/>
    </row>
    <row r="713" spans="1:2" ht="12.75">
      <c r="A713" s="7"/>
      <c r="B713" s="8"/>
    </row>
    <row r="714" spans="1:2" ht="12.75">
      <c r="A714" s="7"/>
      <c r="B714" s="8"/>
    </row>
    <row r="715" spans="1:2" ht="12.75">
      <c r="A715" s="7"/>
      <c r="B715" s="8"/>
    </row>
    <row r="716" spans="1:2" ht="12.75">
      <c r="A716" s="7"/>
      <c r="B716" s="8"/>
    </row>
    <row r="717" spans="1:2" ht="12.75">
      <c r="A717" s="7"/>
      <c r="B717" s="8"/>
    </row>
    <row r="718" spans="1:2" ht="12.75">
      <c r="A718" s="7"/>
      <c r="B718" s="8"/>
    </row>
    <row r="719" spans="1:2" ht="12.75">
      <c r="A719" s="7"/>
      <c r="B719" s="8"/>
    </row>
    <row r="720" spans="1:2" ht="12.75">
      <c r="A720" s="7"/>
      <c r="B720" s="8"/>
    </row>
    <row r="721" spans="1:2" ht="12.75">
      <c r="A721" s="7"/>
      <c r="B721" s="8"/>
    </row>
    <row r="722" spans="1:2" ht="12.75">
      <c r="A722" s="7"/>
      <c r="B722" s="8"/>
    </row>
    <row r="723" spans="1:2" ht="12.75">
      <c r="A723" s="7"/>
      <c r="B723" s="8"/>
    </row>
    <row r="724" spans="1:2" ht="12.75">
      <c r="A724" s="7"/>
      <c r="B724" s="8"/>
    </row>
    <row r="725" spans="1:2" ht="12.75">
      <c r="A725" s="7"/>
      <c r="B725" s="8"/>
    </row>
    <row r="726" spans="1:2" ht="12.75">
      <c r="A726" s="7"/>
      <c r="B726" s="8"/>
    </row>
    <row r="727" spans="1:2" ht="12.75">
      <c r="A727" s="7"/>
      <c r="B727" s="8"/>
    </row>
    <row r="728" spans="1:2" ht="12.75">
      <c r="A728" s="7"/>
      <c r="B728" s="8"/>
    </row>
    <row r="729" spans="1:2" ht="12.75">
      <c r="A729" s="7"/>
      <c r="B729" s="8"/>
    </row>
    <row r="730" spans="1:2" ht="12.75">
      <c r="A730" s="7"/>
      <c r="B730" s="8"/>
    </row>
    <row r="731" spans="1:2" ht="12.75">
      <c r="A731" s="7"/>
      <c r="B731" s="8"/>
    </row>
    <row r="732" spans="1:2" ht="12.75">
      <c r="A732" s="7"/>
      <c r="B732" s="8"/>
    </row>
    <row r="733" spans="1:2" ht="12.75">
      <c r="A733" s="7"/>
      <c r="B733" s="8"/>
    </row>
    <row r="734" spans="1:2" ht="12.75">
      <c r="A734" s="7"/>
      <c r="B734" s="8"/>
    </row>
    <row r="735" spans="1:2" ht="12.75">
      <c r="A735" s="7"/>
      <c r="B735" s="8"/>
    </row>
    <row r="736" spans="1:2" ht="12.75">
      <c r="A736" s="7"/>
      <c r="B736" s="8"/>
    </row>
    <row r="737" spans="1:2" ht="12.75">
      <c r="A737" s="7"/>
      <c r="B737" s="8"/>
    </row>
    <row r="738" spans="1:2" ht="12.75">
      <c r="A738" s="7"/>
      <c r="B738" s="8"/>
    </row>
    <row r="739" spans="1:2" ht="12.75">
      <c r="A739" s="7"/>
      <c r="B739" s="8"/>
    </row>
    <row r="740" spans="1:2" ht="12.75">
      <c r="A740" s="7"/>
      <c r="B740" s="8"/>
    </row>
    <row r="741" spans="1:2" ht="12.75">
      <c r="A741" s="7"/>
      <c r="B741" s="8"/>
    </row>
    <row r="742" spans="1:2" ht="12.75">
      <c r="A742" s="7"/>
      <c r="B742" s="8"/>
    </row>
    <row r="743" spans="1:2" ht="12.75">
      <c r="A743" s="7"/>
      <c r="B743" s="8"/>
    </row>
    <row r="744" spans="1:2" ht="12.75">
      <c r="A744" s="7"/>
      <c r="B744" s="8"/>
    </row>
    <row r="745" spans="1:2" ht="12.75">
      <c r="A745" s="7"/>
      <c r="B745" s="8"/>
    </row>
    <row r="746" spans="1:2" ht="12.75">
      <c r="A746" s="7"/>
      <c r="B746" s="8"/>
    </row>
    <row r="747" spans="1:2" ht="12.75">
      <c r="A747" s="7"/>
      <c r="B747" s="8"/>
    </row>
    <row r="748" spans="1:2" ht="12.75">
      <c r="A748" s="7"/>
      <c r="B748" s="8"/>
    </row>
    <row r="749" spans="1:2" ht="12.75">
      <c r="A749" s="7"/>
      <c r="B749" s="8"/>
    </row>
    <row r="750" spans="1:2" ht="12.75">
      <c r="A750" s="7"/>
      <c r="B750" s="8"/>
    </row>
    <row r="751" spans="1:2" ht="12.75">
      <c r="A751" s="7"/>
      <c r="B751" s="8"/>
    </row>
    <row r="752" spans="1:2" ht="12.75">
      <c r="A752" s="7"/>
      <c r="B752" s="8"/>
    </row>
    <row r="753" spans="1:2" ht="12.75">
      <c r="A753" s="7"/>
      <c r="B753" s="8"/>
    </row>
    <row r="754" spans="1:2" ht="12.75">
      <c r="A754" s="7"/>
      <c r="B754" s="8"/>
    </row>
    <row r="755" spans="1:2" ht="12.75">
      <c r="A755" s="7"/>
      <c r="B755" s="8"/>
    </row>
    <row r="756" spans="1:2" ht="12.75">
      <c r="A756" s="7"/>
      <c r="B756" s="8"/>
    </row>
    <row r="757" spans="1:2" ht="12.75">
      <c r="A757" s="7"/>
      <c r="B757" s="8"/>
    </row>
    <row r="758" spans="1:2" ht="12.75">
      <c r="A758" s="7"/>
      <c r="B758" s="8"/>
    </row>
    <row r="759" spans="1:2" ht="12.75">
      <c r="A759" s="7"/>
      <c r="B759" s="8"/>
    </row>
    <row r="760" spans="1:2" ht="12.75">
      <c r="A760" s="7"/>
      <c r="B760" s="8"/>
    </row>
    <row r="761" spans="1:2" ht="12.75">
      <c r="A761" s="7"/>
      <c r="B761" s="8"/>
    </row>
    <row r="762" spans="1:2" ht="12.75">
      <c r="A762" s="7"/>
      <c r="B762" s="8"/>
    </row>
    <row r="763" spans="1:2" ht="12.75">
      <c r="A763" s="7"/>
      <c r="B763" s="8"/>
    </row>
    <row r="764" spans="1:2" ht="12.75">
      <c r="A764" s="7"/>
      <c r="B764" s="8"/>
    </row>
    <row r="765" spans="1:2" ht="12.75">
      <c r="A765" s="7"/>
      <c r="B765" s="8"/>
    </row>
    <row r="766" spans="1:2" ht="12.75">
      <c r="A766" s="7"/>
      <c r="B766" s="8"/>
    </row>
    <row r="767" spans="1:2" ht="12.75">
      <c r="A767" s="7"/>
      <c r="B767" s="8"/>
    </row>
    <row r="768" spans="1:2" ht="12.75">
      <c r="A768" s="7"/>
      <c r="B768" s="8"/>
    </row>
    <row r="769" spans="1:2" ht="12.75">
      <c r="A769" s="7"/>
      <c r="B769" s="8"/>
    </row>
    <row r="770" spans="1:2" ht="12.75">
      <c r="A770" s="7"/>
      <c r="B770" s="8"/>
    </row>
    <row r="771" spans="1:2" ht="12.75">
      <c r="A771" s="7"/>
      <c r="B771" s="8"/>
    </row>
    <row r="772" spans="1:2" ht="12.75">
      <c r="A772" s="7"/>
      <c r="B772" s="8"/>
    </row>
    <row r="773" spans="1:2" ht="12.75">
      <c r="A773" s="7"/>
      <c r="B773" s="8"/>
    </row>
    <row r="774" spans="1:2" ht="12.75">
      <c r="A774" s="7"/>
      <c r="B774" s="8"/>
    </row>
    <row r="775" spans="1:2" ht="12.75">
      <c r="A775" s="7"/>
      <c r="B775" s="8"/>
    </row>
    <row r="776" spans="1:2" ht="12.75">
      <c r="A776" s="7"/>
      <c r="B776" s="8"/>
    </row>
    <row r="777" spans="1:2" ht="12.75">
      <c r="A777" s="7"/>
      <c r="B777" s="8"/>
    </row>
    <row r="778" spans="1:2" ht="12.75">
      <c r="A778" s="7"/>
      <c r="B778" s="8"/>
    </row>
    <row r="779" spans="1:2" ht="12.75">
      <c r="A779" s="7"/>
      <c r="B779" s="8"/>
    </row>
    <row r="780" spans="1:2" ht="12.75">
      <c r="A780" s="7"/>
      <c r="B780" s="8"/>
    </row>
    <row r="781" spans="1:2" ht="12.75">
      <c r="A781" s="7"/>
      <c r="B781" s="8"/>
    </row>
    <row r="782" spans="1:2" ht="12.75">
      <c r="A782" s="7"/>
      <c r="B782" s="8"/>
    </row>
    <row r="783" spans="1:2" ht="12.75">
      <c r="A783" s="7"/>
      <c r="B783" s="8"/>
    </row>
    <row r="784" spans="1:2" ht="12.75">
      <c r="A784" s="7"/>
      <c r="B784" s="8"/>
    </row>
    <row r="785" spans="1:2" ht="12.75">
      <c r="A785" s="7"/>
      <c r="B785" s="8"/>
    </row>
    <row r="786" spans="1:2" ht="12.75">
      <c r="A786" s="7"/>
      <c r="B786" s="8"/>
    </row>
    <row r="787" spans="1:2" ht="12.75">
      <c r="A787" s="7"/>
      <c r="B787" s="8"/>
    </row>
    <row r="788" spans="1:2" ht="12.75">
      <c r="A788" s="7"/>
      <c r="B788" s="8"/>
    </row>
    <row r="789" spans="1:2" ht="12.75">
      <c r="A789" s="7"/>
      <c r="B789" s="8"/>
    </row>
    <row r="790" spans="1:2" ht="12.75">
      <c r="A790" s="7"/>
      <c r="B790" s="8"/>
    </row>
    <row r="791" spans="1:2" ht="12.75">
      <c r="A791" s="7"/>
      <c r="B791" s="8"/>
    </row>
    <row r="792" spans="1:2" ht="12.75">
      <c r="A792" s="7"/>
      <c r="B792" s="8"/>
    </row>
    <row r="793" spans="1:2" ht="12.75">
      <c r="A793" s="7"/>
      <c r="B793" s="8"/>
    </row>
    <row r="794" spans="1:2" ht="12.75">
      <c r="A794" s="7"/>
      <c r="B794" s="8"/>
    </row>
    <row r="795" spans="1:2" ht="12.75">
      <c r="A795" s="7"/>
      <c r="B795" s="8"/>
    </row>
    <row r="796" spans="1:2" ht="12.75">
      <c r="A796" s="7"/>
      <c r="B796" s="8"/>
    </row>
    <row r="797" spans="1:2" ht="12.75">
      <c r="A797" s="7"/>
      <c r="B797" s="8"/>
    </row>
    <row r="798" spans="1:2" ht="12.75">
      <c r="A798" s="7"/>
      <c r="B798" s="8"/>
    </row>
    <row r="799" spans="1:2" ht="12.75">
      <c r="A799" s="7"/>
      <c r="B799" s="8"/>
    </row>
    <row r="800" spans="1:2" ht="12.75">
      <c r="A800" s="7"/>
      <c r="B800" s="8"/>
    </row>
    <row r="801" spans="1:2" ht="12.75">
      <c r="A801" s="7"/>
      <c r="B801" s="8"/>
    </row>
    <row r="802" spans="1:2" ht="12.75">
      <c r="A802" s="7"/>
      <c r="B802" s="8"/>
    </row>
    <row r="803" spans="1:2" ht="12.75">
      <c r="A803" s="7"/>
      <c r="B803" s="8"/>
    </row>
    <row r="804" spans="1:2" ht="12.75">
      <c r="A804" s="7"/>
      <c r="B804" s="8"/>
    </row>
    <row r="805" spans="1:2" ht="12.75">
      <c r="A805" s="7"/>
      <c r="B805" s="8"/>
    </row>
    <row r="806" spans="1:2" ht="12.75">
      <c r="A806" s="7"/>
      <c r="B806" s="8"/>
    </row>
    <row r="807" spans="1:2" ht="12.75">
      <c r="A807" s="7"/>
      <c r="B807" s="8"/>
    </row>
    <row r="808" spans="1:2" ht="12.75">
      <c r="A808" s="7"/>
      <c r="B808" s="8"/>
    </row>
    <row r="809" spans="1:2" ht="12.75">
      <c r="A809" s="7"/>
      <c r="B809" s="8"/>
    </row>
    <row r="810" spans="1:2" ht="12.75">
      <c r="A810" s="7"/>
      <c r="B810" s="8"/>
    </row>
    <row r="811" spans="1:2" ht="12.75">
      <c r="A811" s="7"/>
      <c r="B811" s="8"/>
    </row>
    <row r="812" spans="1:2" ht="12.75">
      <c r="A812" s="7"/>
      <c r="B812" s="8"/>
    </row>
    <row r="813" spans="1:2" ht="12.75">
      <c r="A813" s="7"/>
      <c r="B813" s="8"/>
    </row>
    <row r="814" spans="1:2" ht="12.75">
      <c r="A814" s="7"/>
      <c r="B814" s="8"/>
    </row>
    <row r="815" spans="1:2" ht="12.75">
      <c r="A815" s="7"/>
      <c r="B815" s="8"/>
    </row>
    <row r="816" spans="1:2" ht="12.75">
      <c r="A816" s="7"/>
      <c r="B816" s="8"/>
    </row>
    <row r="817" spans="1:2" ht="12.75">
      <c r="A817" s="7"/>
      <c r="B817" s="8"/>
    </row>
    <row r="818" spans="1:2" ht="12.75">
      <c r="A818" s="7"/>
      <c r="B818" s="8"/>
    </row>
    <row r="819" spans="1:2" ht="12.75">
      <c r="A819" s="7"/>
      <c r="B819" s="8"/>
    </row>
    <row r="820" spans="1:2" ht="12.75">
      <c r="A820" s="7"/>
      <c r="B820" s="8"/>
    </row>
    <row r="821" spans="1:2" ht="12.75">
      <c r="A821" s="7"/>
      <c r="B821" s="8"/>
    </row>
    <row r="822" spans="1:2" ht="12.75">
      <c r="A822" s="7"/>
      <c r="B822" s="8"/>
    </row>
    <row r="823" spans="1:2" ht="12.75">
      <c r="A823" s="7"/>
      <c r="B823" s="8"/>
    </row>
    <row r="824" spans="1:2" ht="12.75">
      <c r="A824" s="7"/>
      <c r="B824" s="8"/>
    </row>
    <row r="825" spans="1:2" ht="12.75">
      <c r="A825" s="7"/>
      <c r="B825" s="8"/>
    </row>
    <row r="826" spans="1:2" ht="12.75">
      <c r="A826" s="7"/>
      <c r="B826" s="8"/>
    </row>
    <row r="827" spans="1:2" ht="12.75">
      <c r="A827" s="7"/>
      <c r="B827" s="8"/>
    </row>
    <row r="828" spans="1:2" ht="12.75">
      <c r="A828" s="7"/>
      <c r="B828" s="8"/>
    </row>
    <row r="829" spans="1:2" ht="12.75">
      <c r="A829" s="7"/>
      <c r="B829" s="8"/>
    </row>
    <row r="830" spans="1:2" ht="12.75">
      <c r="A830" s="7"/>
      <c r="B830" s="8"/>
    </row>
    <row r="831" spans="1:2" ht="12.75">
      <c r="A831" s="7"/>
      <c r="B831" s="8"/>
    </row>
    <row r="832" spans="1:2" ht="12.75">
      <c r="A832" s="7"/>
      <c r="B832" s="8"/>
    </row>
    <row r="833" spans="1:2" ht="12.75">
      <c r="A833" s="7"/>
      <c r="B833" s="8"/>
    </row>
    <row r="834" spans="1:2" ht="12.75">
      <c r="A834" s="7"/>
      <c r="B834" s="8"/>
    </row>
    <row r="835" spans="1:2" ht="12.75">
      <c r="A835" s="7"/>
      <c r="B835" s="8"/>
    </row>
    <row r="836" spans="1:2" ht="12.75">
      <c r="A836" s="7"/>
      <c r="B836" s="8"/>
    </row>
    <row r="837" spans="1:2" ht="12.75">
      <c r="A837" s="7"/>
      <c r="B837" s="8"/>
    </row>
    <row r="838" spans="1:2" ht="12.75">
      <c r="A838" s="7"/>
      <c r="B838" s="8"/>
    </row>
    <row r="839" spans="1:2" ht="12.75">
      <c r="A839" s="7"/>
      <c r="B839" s="8"/>
    </row>
    <row r="840" spans="1:2" ht="12.75">
      <c r="A840" s="7"/>
      <c r="B840" s="8"/>
    </row>
    <row r="841" spans="1:2" ht="12.75">
      <c r="A841" s="7"/>
      <c r="B841" s="8"/>
    </row>
    <row r="842" spans="1:2" ht="12.75">
      <c r="A842" s="7"/>
      <c r="B842" s="8"/>
    </row>
    <row r="843" spans="1:2" ht="12.75">
      <c r="A843" s="7"/>
      <c r="B843" s="8"/>
    </row>
    <row r="844" spans="1:2" ht="12.75">
      <c r="A844" s="7"/>
      <c r="B844" s="8"/>
    </row>
    <row r="845" spans="1:2" ht="12.75">
      <c r="A845" s="7"/>
      <c r="B845" s="8"/>
    </row>
    <row r="846" spans="1:2" ht="12.75">
      <c r="A846" s="7"/>
      <c r="B846" s="8"/>
    </row>
    <row r="847" spans="1:2" ht="12.75">
      <c r="A847" s="7"/>
      <c r="B847" s="8"/>
    </row>
    <row r="848" spans="1:2" ht="12.75">
      <c r="A848" s="7"/>
      <c r="B848" s="8"/>
    </row>
    <row r="849" spans="1:2" ht="12.75">
      <c r="A849" s="7"/>
      <c r="B849" s="8"/>
    </row>
    <row r="850" spans="1:2" ht="12.75">
      <c r="A850" s="7"/>
      <c r="B850" s="8"/>
    </row>
    <row r="851" spans="1:2" ht="12.75">
      <c r="A851" s="7"/>
      <c r="B851" s="8"/>
    </row>
    <row r="852" spans="1:2" ht="12.75">
      <c r="A852" s="7"/>
      <c r="B852" s="8"/>
    </row>
    <row r="853" spans="1:2" ht="12.75">
      <c r="A853" s="7"/>
      <c r="B853" s="8"/>
    </row>
    <row r="854" spans="1:2" ht="12.75">
      <c r="A854" s="7"/>
      <c r="B854" s="8"/>
    </row>
    <row r="855" spans="1:2" ht="12.75">
      <c r="A855" s="7"/>
      <c r="B855" s="8"/>
    </row>
    <row r="856" spans="1:2" ht="12.75">
      <c r="A856" s="7"/>
      <c r="B856" s="8"/>
    </row>
    <row r="857" spans="1:2" ht="12.75">
      <c r="A857" s="7"/>
      <c r="B857" s="8"/>
    </row>
    <row r="858" spans="1:2" ht="12.75">
      <c r="A858" s="7"/>
      <c r="B858" s="8"/>
    </row>
    <row r="859" spans="1:2" ht="12.75">
      <c r="A859" s="7"/>
      <c r="B859" s="8"/>
    </row>
    <row r="860" spans="1:2" ht="12.75">
      <c r="A860" s="7"/>
      <c r="B860" s="8"/>
    </row>
    <row r="861" spans="1:2" ht="12.75">
      <c r="A861" s="7"/>
      <c r="B861" s="8"/>
    </row>
    <row r="862" spans="1:2" ht="12.75">
      <c r="A862" s="7"/>
      <c r="B862" s="8"/>
    </row>
    <row r="863" spans="1:2" ht="12.75">
      <c r="A863" s="7"/>
      <c r="B863" s="8"/>
    </row>
    <row r="864" spans="1:2" ht="12.75">
      <c r="A864" s="7"/>
      <c r="B864" s="8"/>
    </row>
    <row r="865" spans="1:2" ht="12.75">
      <c r="A865" s="7"/>
      <c r="B865" s="8"/>
    </row>
    <row r="866" spans="1:2" ht="12.75">
      <c r="A866" s="7"/>
      <c r="B866" s="8"/>
    </row>
    <row r="867" spans="1:2" ht="12.75">
      <c r="A867" s="7"/>
      <c r="B867" s="8"/>
    </row>
    <row r="868" spans="1:2" ht="12.75">
      <c r="A868" s="7"/>
      <c r="B868" s="8"/>
    </row>
    <row r="869" spans="1:2" ht="12.75">
      <c r="A869" s="7"/>
      <c r="B869" s="8"/>
    </row>
    <row r="870" spans="1:2" ht="12.75">
      <c r="A870" s="7"/>
      <c r="B870" s="8"/>
    </row>
    <row r="871" spans="1:2" ht="12.75">
      <c r="A871" s="7"/>
      <c r="B871" s="8"/>
    </row>
    <row r="872" spans="1:2" ht="12.75">
      <c r="A872" s="7"/>
      <c r="B872" s="8"/>
    </row>
    <row r="873" spans="1:2" ht="12.75">
      <c r="A873" s="7"/>
      <c r="B873" s="8"/>
    </row>
    <row r="874" spans="1:2" ht="12.75">
      <c r="A874" s="7"/>
      <c r="B874" s="8"/>
    </row>
    <row r="875" spans="1:2" ht="12.75">
      <c r="A875" s="7"/>
      <c r="B875" s="8"/>
    </row>
    <row r="876" spans="1:2" ht="12.75">
      <c r="A876" s="7"/>
      <c r="B876" s="8"/>
    </row>
    <row r="877" spans="1:2" ht="12.75">
      <c r="A877" s="7"/>
      <c r="B877" s="8"/>
    </row>
    <row r="878" spans="1:2" ht="12.75">
      <c r="A878" s="7"/>
      <c r="B878" s="8"/>
    </row>
    <row r="879" spans="1:2" ht="12.75">
      <c r="A879" s="7"/>
      <c r="B879" s="8"/>
    </row>
    <row r="880" spans="1:2" ht="12.75">
      <c r="A880" s="7"/>
      <c r="B880" s="8"/>
    </row>
    <row r="881" spans="1:2" ht="12.75">
      <c r="A881" s="7"/>
      <c r="B881" s="8"/>
    </row>
    <row r="882" spans="1:2" ht="12.75">
      <c r="A882" s="7"/>
      <c r="B882" s="8"/>
    </row>
    <row r="883" spans="1:2" ht="12.75">
      <c r="A883" s="7"/>
      <c r="B883" s="8"/>
    </row>
    <row r="884" spans="1:2" ht="12.75">
      <c r="A884" s="7"/>
      <c r="B884" s="8"/>
    </row>
    <row r="885" spans="1:2" ht="12.75">
      <c r="A885" s="7"/>
      <c r="B885" s="8"/>
    </row>
    <row r="886" spans="1:2" ht="12.75">
      <c r="A886" s="7"/>
      <c r="B886" s="8"/>
    </row>
    <row r="887" spans="1:2" ht="12.75">
      <c r="A887" s="7"/>
      <c r="B887" s="8"/>
    </row>
    <row r="888" spans="1:2" ht="12.75">
      <c r="A888" s="7"/>
      <c r="B888" s="8"/>
    </row>
    <row r="889" spans="1:2" ht="12.75">
      <c r="A889" s="7"/>
      <c r="B889" s="8"/>
    </row>
    <row r="890" spans="1:2" ht="12.75">
      <c r="A890" s="7"/>
      <c r="B890" s="8"/>
    </row>
    <row r="891" spans="1:2" ht="12.75">
      <c r="A891" s="7"/>
      <c r="B891" s="8"/>
    </row>
    <row r="892" spans="1:2" ht="12.75">
      <c r="A892" s="7"/>
      <c r="B892" s="8"/>
    </row>
    <row r="893" spans="1:2" ht="12.75">
      <c r="A893" s="7"/>
      <c r="B893" s="8"/>
    </row>
    <row r="894" spans="1:2" ht="12.75">
      <c r="A894" s="7"/>
      <c r="B894" s="8"/>
    </row>
    <row r="895" spans="1:2" ht="12.75">
      <c r="A895" s="7"/>
      <c r="B895" s="8"/>
    </row>
    <row r="896" spans="1:2" ht="12.75">
      <c r="A896" s="7"/>
      <c r="B896" s="8"/>
    </row>
    <row r="897" spans="1:2" ht="12.75">
      <c r="A897" s="7"/>
      <c r="B897" s="8"/>
    </row>
    <row r="898" spans="1:2" ht="12.75">
      <c r="A898" s="7"/>
      <c r="B898" s="8"/>
    </row>
    <row r="899" spans="1:2" ht="12.75">
      <c r="A899" s="7"/>
      <c r="B899" s="8"/>
    </row>
    <row r="900" spans="1:2" ht="12.75">
      <c r="A900" s="7"/>
      <c r="B900" s="8"/>
    </row>
    <row r="901" spans="1:2" ht="12.75">
      <c r="A901" s="7"/>
      <c r="B901" s="8"/>
    </row>
    <row r="902" spans="1:2" ht="12.75">
      <c r="A902" s="7"/>
      <c r="B902" s="8"/>
    </row>
    <row r="903" spans="1:2" ht="12.75">
      <c r="A903" s="7"/>
      <c r="B903" s="8"/>
    </row>
    <row r="904" spans="1:2" ht="12.75">
      <c r="A904" s="7"/>
      <c r="B904" s="8"/>
    </row>
    <row r="905" spans="1:2" ht="12.75">
      <c r="A905" s="7"/>
      <c r="B905" s="8"/>
    </row>
    <row r="906" spans="1:2" ht="12.75">
      <c r="A906" s="7"/>
      <c r="B906" s="8"/>
    </row>
    <row r="907" spans="1:2" ht="12.75">
      <c r="A907" s="7"/>
      <c r="B907" s="8"/>
    </row>
    <row r="908" spans="1:2" ht="12.75">
      <c r="A908" s="7"/>
      <c r="B908" s="8"/>
    </row>
    <row r="909" spans="1:2" ht="12.75">
      <c r="A909" s="7"/>
      <c r="B909" s="8"/>
    </row>
    <row r="910" spans="1:2" ht="12.75">
      <c r="A910" s="7"/>
      <c r="B910" s="8"/>
    </row>
    <row r="911" spans="1:2" ht="12.75">
      <c r="A911" s="7"/>
      <c r="B911" s="8"/>
    </row>
    <row r="912" spans="1:2" ht="12.75">
      <c r="A912" s="7"/>
      <c r="B912" s="8"/>
    </row>
    <row r="913" spans="1:2" ht="12.75">
      <c r="A913" s="7"/>
      <c r="B913" s="8"/>
    </row>
    <row r="914" spans="1:2" ht="12.75">
      <c r="A914" s="7"/>
      <c r="B914" s="8"/>
    </row>
    <row r="915" spans="1:2" ht="12.75">
      <c r="A915" s="7"/>
      <c r="B915" s="8"/>
    </row>
    <row r="916" spans="1:2" ht="12.75">
      <c r="A916" s="7"/>
      <c r="B916" s="8"/>
    </row>
    <row r="917" spans="1:2" ht="12.75">
      <c r="A917" s="7"/>
      <c r="B917" s="8"/>
    </row>
    <row r="918" spans="1:2" ht="12.75">
      <c r="A918" s="7"/>
      <c r="B918" s="8"/>
    </row>
    <row r="919" spans="1:2" ht="12.75">
      <c r="A919" s="7"/>
      <c r="B919" s="8"/>
    </row>
    <row r="920" spans="1:2" ht="12.75">
      <c r="A920" s="7"/>
      <c r="B920" s="8"/>
    </row>
    <row r="921" spans="1:2" ht="12.75">
      <c r="A921" s="7"/>
      <c r="B921" s="8"/>
    </row>
    <row r="922" spans="1:2" ht="12.75">
      <c r="A922" s="7"/>
      <c r="B922" s="8"/>
    </row>
    <row r="923" spans="1:2" ht="12.75">
      <c r="A923" s="7"/>
      <c r="B923" s="8"/>
    </row>
    <row r="924" spans="1:2" ht="12.75">
      <c r="A924" s="7"/>
      <c r="B924" s="8"/>
    </row>
    <row r="925" spans="1:2" ht="12.75">
      <c r="A925" s="7"/>
      <c r="B925" s="8"/>
    </row>
    <row r="926" spans="1:2" ht="12.75">
      <c r="A926" s="7"/>
      <c r="B926" s="8"/>
    </row>
    <row r="927" spans="1:2" ht="12.75">
      <c r="A927" s="7"/>
      <c r="B927" s="8"/>
    </row>
    <row r="928" spans="1:2" ht="12.75">
      <c r="A928" s="7"/>
      <c r="B928" s="8"/>
    </row>
    <row r="929" spans="1:2" ht="12.75">
      <c r="A929" s="7"/>
      <c r="B929" s="8"/>
    </row>
    <row r="930" spans="1:2" ht="12.75">
      <c r="A930" s="7"/>
      <c r="B930" s="8"/>
    </row>
    <row r="931" spans="1:2" ht="12.75">
      <c r="A931" s="7"/>
      <c r="B931" s="8"/>
    </row>
    <row r="932" spans="1:2" ht="12.75">
      <c r="A932" s="7"/>
      <c r="B932" s="8"/>
    </row>
    <row r="933" spans="1:2" ht="12.75">
      <c r="A933" s="7"/>
      <c r="B933" s="8"/>
    </row>
    <row r="934" spans="1:2" ht="12.75">
      <c r="A934" s="7"/>
      <c r="B934" s="8"/>
    </row>
    <row r="935" spans="1:2" ht="12.75">
      <c r="A935" s="7"/>
      <c r="B935" s="8"/>
    </row>
    <row r="936" spans="1:2" ht="12.75">
      <c r="A936" s="7"/>
      <c r="B936" s="8"/>
    </row>
    <row r="937" spans="1:2" ht="12.75">
      <c r="A937" s="7"/>
      <c r="B937" s="8"/>
    </row>
    <row r="938" spans="1:2" ht="12.75">
      <c r="A938" s="7"/>
      <c r="B938" s="8"/>
    </row>
    <row r="939" spans="1:2" ht="12.75">
      <c r="A939" s="7"/>
      <c r="B939" s="8"/>
    </row>
    <row r="940" spans="1:2" ht="12.75">
      <c r="A940" s="7"/>
      <c r="B940" s="8"/>
    </row>
    <row r="941" spans="1:2" ht="12.75">
      <c r="A941" s="7"/>
      <c r="B941" s="8"/>
    </row>
    <row r="942" spans="1:2" ht="12.75">
      <c r="A942" s="7"/>
      <c r="B942" s="8"/>
    </row>
    <row r="943" spans="1:2" ht="12.75">
      <c r="A943" s="7"/>
      <c r="B943" s="8"/>
    </row>
    <row r="944" spans="1:2" ht="12.75">
      <c r="A944" s="7"/>
      <c r="B944" s="8"/>
    </row>
    <row r="945" spans="1:2" ht="12.75">
      <c r="A945" s="7"/>
      <c r="B945" s="8"/>
    </row>
    <row r="946" spans="1:2" ht="12.75">
      <c r="A946" s="7"/>
      <c r="B946" s="8"/>
    </row>
    <row r="947" spans="1:2" ht="12.75">
      <c r="A947" s="7"/>
      <c r="B947" s="8"/>
    </row>
    <row r="948" spans="1:2" ht="12.75">
      <c r="A948" s="7"/>
      <c r="B948" s="8"/>
    </row>
    <row r="949" spans="1:2" ht="12.75">
      <c r="A949" s="7"/>
      <c r="B949" s="8"/>
    </row>
    <row r="950" spans="1:2" ht="12.75">
      <c r="A950" s="7"/>
      <c r="B950" s="8"/>
    </row>
    <row r="951" spans="1:2" ht="12.75">
      <c r="A951" s="7"/>
      <c r="B951" s="8"/>
    </row>
    <row r="952" spans="1:2" ht="12.75">
      <c r="A952" s="7"/>
      <c r="B952" s="8"/>
    </row>
    <row r="953" spans="1:2" ht="12.75">
      <c r="A953" s="7"/>
      <c r="B953" s="8"/>
    </row>
    <row r="954" spans="1:2" ht="12.75">
      <c r="A954" s="7"/>
      <c r="B954" s="8"/>
    </row>
    <row r="955" spans="1:2" ht="12.75">
      <c r="A955" s="7"/>
      <c r="B955" s="8"/>
    </row>
    <row r="956" spans="1:2" ht="12.75">
      <c r="A956" s="7"/>
      <c r="B956" s="8"/>
    </row>
    <row r="957" spans="1:2" ht="12.75">
      <c r="A957" s="7"/>
      <c r="B957" s="8"/>
    </row>
    <row r="958" spans="1:2" ht="12.75">
      <c r="A958" s="7"/>
      <c r="B958" s="8"/>
    </row>
    <row r="959" spans="1:2" ht="12.75">
      <c r="A959" s="7"/>
      <c r="B959" s="8"/>
    </row>
    <row r="960" spans="1:2" ht="12.75">
      <c r="A960" s="7"/>
      <c r="B960" s="8"/>
    </row>
    <row r="961" spans="1:2" ht="12.75">
      <c r="A961" s="7"/>
      <c r="B961" s="8"/>
    </row>
    <row r="962" spans="1:2" ht="12.75">
      <c r="A962" s="7"/>
      <c r="B962" s="8"/>
    </row>
    <row r="963" spans="1:2" ht="12.75">
      <c r="A963" s="7"/>
      <c r="B963" s="8"/>
    </row>
    <row r="964" spans="1:2" ht="12.75">
      <c r="A964" s="7"/>
      <c r="B964" s="8"/>
    </row>
    <row r="965" spans="1:2" ht="12.75">
      <c r="A965" s="7"/>
      <c r="B965" s="8"/>
    </row>
    <row r="966" spans="1:2" ht="12.75">
      <c r="A966" s="7"/>
      <c r="B966" s="8"/>
    </row>
    <row r="967" spans="1:2" ht="12.75">
      <c r="A967" s="7"/>
      <c r="B967" s="8"/>
    </row>
    <row r="968" spans="1:2" ht="12.75">
      <c r="A968" s="7"/>
      <c r="B968" s="8"/>
    </row>
    <row r="969" spans="1:2" ht="12.75">
      <c r="A969" s="7"/>
      <c r="B969" s="8"/>
    </row>
    <row r="970" spans="1:2" ht="12.75">
      <c r="A970" s="7"/>
      <c r="B970" s="8"/>
    </row>
    <row r="971" spans="1:2" ht="12.75">
      <c r="A971" s="7"/>
      <c r="B971" s="8"/>
    </row>
    <row r="972" spans="1:2" ht="12.75">
      <c r="A972" s="7"/>
      <c r="B972" s="8"/>
    </row>
    <row r="973" spans="1:2" ht="12.75">
      <c r="A973" s="7"/>
      <c r="B973" s="8"/>
    </row>
    <row r="974" spans="1:2" ht="12.75">
      <c r="A974" s="7"/>
      <c r="B974" s="8"/>
    </row>
    <row r="975" spans="1:2" ht="12.75">
      <c r="A975" s="7"/>
      <c r="B975" s="8"/>
    </row>
    <row r="976" spans="1:2" ht="12.75">
      <c r="A976" s="7"/>
      <c r="B976" s="8"/>
    </row>
    <row r="977" spans="1:2" ht="12.75">
      <c r="A977" s="7"/>
      <c r="B977" s="8"/>
    </row>
    <row r="978" spans="1:2" ht="12.75">
      <c r="A978" s="7"/>
      <c r="B978" s="8"/>
    </row>
    <row r="979" spans="1:2" ht="12.75">
      <c r="A979" s="7"/>
      <c r="B979" s="8"/>
    </row>
    <row r="980" spans="1:2" ht="12.75">
      <c r="A980" s="7"/>
      <c r="B980" s="8"/>
    </row>
    <row r="981" spans="1:2" ht="12.75">
      <c r="A981" s="7"/>
      <c r="B981" s="8"/>
    </row>
    <row r="982" spans="1:2" ht="12.75">
      <c r="A982" s="7"/>
      <c r="B982" s="8"/>
    </row>
    <row r="983" spans="1:2" ht="12.75">
      <c r="A983" s="7"/>
      <c r="B983" s="8"/>
    </row>
    <row r="984" spans="1:2" ht="12.75">
      <c r="A984" s="7"/>
      <c r="B984" s="8"/>
    </row>
    <row r="985" spans="1:2" ht="12.75">
      <c r="A985" s="7"/>
      <c r="B985" s="8"/>
    </row>
    <row r="986" spans="1:2" ht="12.75">
      <c r="A986" s="7"/>
      <c r="B986" s="8"/>
    </row>
    <row r="987" spans="1:2" ht="12.75">
      <c r="A987" s="7"/>
      <c r="B987" s="8"/>
    </row>
    <row r="988" spans="1:2" ht="12.75">
      <c r="A988" s="7"/>
      <c r="B988" s="8"/>
    </row>
    <row r="989" spans="1:2" ht="12.75">
      <c r="A989" s="7"/>
      <c r="B989" s="8"/>
    </row>
    <row r="990" spans="1:2" ht="12.75">
      <c r="A990" s="7"/>
      <c r="B990" s="8"/>
    </row>
    <row r="991" spans="1:2" ht="12.75">
      <c r="A991" s="7"/>
      <c r="B991" s="8"/>
    </row>
    <row r="992" spans="1:2" ht="12.75">
      <c r="A992" s="7"/>
      <c r="B992" s="8"/>
    </row>
    <row r="993" spans="1:2" ht="12.75">
      <c r="A993" s="7"/>
      <c r="B993" s="8"/>
    </row>
    <row r="994" spans="1:2" ht="12.75">
      <c r="A994" s="7"/>
      <c r="B994" s="8"/>
    </row>
    <row r="995" spans="1:2" ht="12.75">
      <c r="A995" s="7"/>
      <c r="B995" s="8"/>
    </row>
    <row r="996" spans="1:2" ht="12.75">
      <c r="A996" s="7"/>
      <c r="B996" s="8"/>
    </row>
    <row r="997" spans="1:2" ht="12.75">
      <c r="A997" s="7"/>
      <c r="B997" s="8"/>
    </row>
    <row r="998" spans="1:2" ht="12.75">
      <c r="A998" s="7"/>
      <c r="B998" s="8"/>
    </row>
    <row r="999" spans="1:2" ht="12.75">
      <c r="A999" s="7"/>
      <c r="B999" s="8"/>
    </row>
    <row r="1000" spans="1:2" ht="12.75">
      <c r="A1000" s="7"/>
      <c r="B1000" s="8"/>
    </row>
    <row r="1001" spans="1:2" ht="12.75">
      <c r="A1001" s="7"/>
      <c r="B1001" s="8"/>
    </row>
    <row r="1002" spans="1:2" ht="12.75">
      <c r="A1002" s="7"/>
      <c r="B1002" s="8"/>
    </row>
    <row r="1003" spans="1:2" ht="12.75">
      <c r="A1003" s="7"/>
      <c r="B1003" s="8"/>
    </row>
    <row r="1004" spans="1:2" ht="12.75">
      <c r="A1004" s="7"/>
      <c r="B1004" s="8"/>
    </row>
    <row r="1005" spans="1:2" ht="12.75">
      <c r="A1005" s="7"/>
      <c r="B1005" s="8"/>
    </row>
    <row r="1006" spans="1:2" ht="12.75">
      <c r="A1006" s="7"/>
      <c r="B1006" s="8"/>
    </row>
    <row r="1007" spans="1:2" ht="12.75">
      <c r="A1007" s="7"/>
      <c r="B1007" s="8"/>
    </row>
    <row r="1008" spans="1:2" ht="12.75">
      <c r="A1008" s="7"/>
      <c r="B1008" s="8"/>
    </row>
    <row r="1009" spans="1:2" ht="12.75">
      <c r="A1009" s="7"/>
      <c r="B1009" s="8"/>
    </row>
    <row r="1010" spans="1:2" ht="12.75">
      <c r="A1010" s="7"/>
      <c r="B1010" s="8"/>
    </row>
    <row r="1011" spans="1:2" ht="12.75">
      <c r="A1011" s="7"/>
      <c r="B1011" s="8"/>
    </row>
    <row r="1012" spans="1:2" ht="12.75">
      <c r="A1012" s="7"/>
      <c r="B1012" s="8"/>
    </row>
    <row r="1013" spans="1:2" ht="12.75">
      <c r="A1013" s="7"/>
      <c r="B1013" s="8"/>
    </row>
    <row r="1014" spans="1:2" ht="12.75">
      <c r="A1014" s="7"/>
      <c r="B1014" s="8"/>
    </row>
    <row r="1015" spans="1:2" ht="12.75">
      <c r="A1015" s="7"/>
      <c r="B1015" s="8"/>
    </row>
    <row r="1016" spans="1:2" ht="12.75">
      <c r="A1016" s="7"/>
      <c r="B1016" s="8"/>
    </row>
    <row r="1017" spans="1:2" ht="12.75">
      <c r="A1017" s="7"/>
      <c r="B1017" s="8"/>
    </row>
    <row r="1018" spans="1:2" ht="12.75">
      <c r="A1018" s="7"/>
      <c r="B1018" s="8"/>
    </row>
    <row r="1019" spans="1:2" ht="12.75">
      <c r="A1019" s="7"/>
      <c r="B1019" s="8"/>
    </row>
    <row r="1020" spans="1:2" ht="12.75">
      <c r="A1020" s="7"/>
      <c r="B1020" s="8"/>
    </row>
    <row r="1021" spans="1:2" ht="12.75">
      <c r="A1021" s="7"/>
      <c r="B1021" s="8"/>
    </row>
    <row r="1022" spans="1:2" ht="12.75">
      <c r="A1022" s="7"/>
      <c r="B1022" s="8"/>
    </row>
    <row r="1023" spans="1:2" ht="12.75">
      <c r="A1023" s="7"/>
      <c r="B1023" s="8"/>
    </row>
    <row r="1024" spans="1:2" ht="12.75">
      <c r="A1024" s="7"/>
      <c r="B1024" s="8"/>
    </row>
    <row r="1025" spans="1:2" ht="12.75">
      <c r="A1025" s="7"/>
      <c r="B1025" s="8"/>
    </row>
    <row r="1026" spans="1:2" ht="12.75">
      <c r="A1026" s="7"/>
      <c r="B1026" s="8"/>
    </row>
    <row r="1027" spans="1:2" ht="12.75">
      <c r="A1027" s="7"/>
      <c r="B1027" s="8"/>
    </row>
    <row r="1028" spans="1:2" ht="12.75">
      <c r="A1028" s="7"/>
      <c r="B1028" s="8"/>
    </row>
    <row r="1029" spans="1:2" ht="12.75">
      <c r="A1029" s="7"/>
      <c r="B1029" s="8"/>
    </row>
    <row r="1030" spans="1:2" ht="12.75">
      <c r="A1030" s="7"/>
      <c r="B1030" s="8"/>
    </row>
    <row r="1031" spans="1:2" ht="12.75">
      <c r="A1031" s="7"/>
      <c r="B1031" s="8"/>
    </row>
    <row r="1032" spans="1:2" ht="12.75">
      <c r="A1032" s="7"/>
      <c r="B1032" s="8"/>
    </row>
    <row r="1033" spans="1:2" ht="12.75">
      <c r="A1033" s="7"/>
      <c r="B1033" s="8"/>
    </row>
    <row r="1034" spans="1:2" ht="12.75">
      <c r="A1034" s="7"/>
      <c r="B1034" s="8"/>
    </row>
    <row r="1035" spans="1:2" ht="12.75">
      <c r="A1035" s="7"/>
      <c r="B1035" s="8"/>
    </row>
    <row r="1036" spans="1:2" ht="12.75">
      <c r="A1036" s="7"/>
      <c r="B1036" s="8"/>
    </row>
    <row r="1037" spans="1:2" ht="12.75">
      <c r="A1037" s="7"/>
      <c r="B1037" s="8"/>
    </row>
    <row r="1038" spans="1:2" ht="12.75">
      <c r="A1038" s="7"/>
      <c r="B1038" s="8"/>
    </row>
    <row r="1039" spans="1:2" ht="12.75">
      <c r="A1039" s="7"/>
      <c r="B1039" s="8"/>
    </row>
    <row r="1040" spans="1:2" ht="12.75">
      <c r="A1040" s="7"/>
      <c r="B1040" s="8"/>
    </row>
    <row r="1041" spans="1:2" ht="12.75">
      <c r="A1041" s="7"/>
      <c r="B1041" s="8"/>
    </row>
    <row r="1042" spans="1:2" ht="12.75">
      <c r="A1042" s="7"/>
      <c r="B1042" s="8"/>
    </row>
    <row r="1043" spans="1:2" ht="12.75">
      <c r="A1043" s="7"/>
      <c r="B1043" s="8"/>
    </row>
    <row r="1044" spans="1:2" ht="12.75">
      <c r="A1044" s="7"/>
      <c r="B1044" s="8"/>
    </row>
    <row r="1045" spans="1:2" ht="12.75">
      <c r="A1045" s="7"/>
      <c r="B1045" s="8"/>
    </row>
    <row r="1046" spans="1:2" ht="12.75">
      <c r="A1046" s="7"/>
      <c r="B1046" s="8"/>
    </row>
    <row r="1047" spans="1:2" ht="12.75">
      <c r="A1047" s="7"/>
      <c r="B1047" s="8"/>
    </row>
    <row r="1048" spans="1:2" ht="12.75">
      <c r="A1048" s="7"/>
      <c r="B1048" s="8"/>
    </row>
    <row r="1049" spans="1:2" ht="12.75">
      <c r="A1049" s="7"/>
      <c r="B1049" s="8"/>
    </row>
    <row r="1050" spans="1:2" ht="12.75">
      <c r="A1050" s="7"/>
      <c r="B1050" s="8"/>
    </row>
    <row r="1051" spans="1:2" ht="12.75">
      <c r="A1051" s="7"/>
      <c r="B1051" s="8"/>
    </row>
    <row r="1052" spans="1:2" ht="12.75">
      <c r="A1052" s="7"/>
      <c r="B1052" s="8"/>
    </row>
    <row r="1053" spans="1:2" ht="12.75">
      <c r="A1053" s="7"/>
      <c r="B1053" s="8"/>
    </row>
    <row r="1054" spans="1:2" ht="12.75">
      <c r="A1054" s="7"/>
      <c r="B1054" s="8"/>
    </row>
    <row r="1055" spans="1:2" ht="12.75">
      <c r="A1055" s="7"/>
      <c r="B1055" s="8"/>
    </row>
    <row r="1056" spans="1:2" ht="12.75">
      <c r="A1056" s="7"/>
      <c r="B1056" s="8"/>
    </row>
    <row r="1057" spans="1:2" ht="12.75">
      <c r="A1057" s="7"/>
      <c r="B1057" s="8"/>
    </row>
    <row r="1058" spans="1:2" ht="12.75">
      <c r="A1058" s="7"/>
      <c r="B1058" s="8"/>
    </row>
    <row r="1059" spans="1:2" ht="12.75">
      <c r="A1059" s="7"/>
      <c r="B1059" s="8"/>
    </row>
    <row r="1060" spans="1:2" ht="12.75">
      <c r="A1060" s="7"/>
      <c r="B1060" s="8"/>
    </row>
    <row r="1061" spans="1:2" ht="12.75">
      <c r="A1061" s="7"/>
      <c r="B1061" s="8"/>
    </row>
    <row r="1062" spans="1:2" ht="12.75">
      <c r="A1062" s="7"/>
      <c r="B1062" s="8"/>
    </row>
    <row r="1063" spans="1:2" ht="12.75">
      <c r="A1063" s="7"/>
      <c r="B1063" s="8"/>
    </row>
    <row r="1064" spans="1:2" ht="12.75">
      <c r="A1064" s="7"/>
      <c r="B1064" s="8"/>
    </row>
    <row r="1065" spans="1:2" ht="12.75">
      <c r="A1065" s="7"/>
      <c r="B1065" s="8"/>
    </row>
    <row r="1066" spans="1:2" ht="12.75">
      <c r="A1066" s="7"/>
      <c r="B1066" s="8"/>
    </row>
    <row r="1067" spans="1:2" ht="12.75">
      <c r="A1067" s="7"/>
      <c r="B1067" s="8"/>
    </row>
    <row r="1068" spans="1:2" ht="12.75">
      <c r="A1068" s="7"/>
      <c r="B1068" s="8"/>
    </row>
    <row r="1069" spans="1:2" ht="12.75">
      <c r="A1069" s="7"/>
      <c r="B1069" s="8"/>
    </row>
    <row r="1070" spans="1:2" ht="12.75">
      <c r="A1070" s="7"/>
      <c r="B1070" s="8"/>
    </row>
    <row r="1071" spans="1:2" ht="12.75">
      <c r="A1071" s="7"/>
      <c r="B1071" s="8"/>
    </row>
    <row r="1072" spans="1:2" ht="12.75">
      <c r="A1072" s="7"/>
      <c r="B1072" s="8"/>
    </row>
    <row r="1073" spans="1:2" ht="12.75">
      <c r="A1073" s="7"/>
      <c r="B1073" s="8"/>
    </row>
    <row r="1074" spans="1:2" ht="12.75">
      <c r="A1074" s="7"/>
      <c r="B1074" s="8"/>
    </row>
    <row r="1075" spans="1:2" ht="12.75">
      <c r="A1075" s="7"/>
      <c r="B1075" s="8"/>
    </row>
    <row r="1076" spans="1:2" ht="12.75">
      <c r="A1076" s="7"/>
      <c r="B1076" s="8"/>
    </row>
    <row r="1077" spans="1:2" ht="12.75">
      <c r="A1077" s="7"/>
      <c r="B1077" s="8"/>
    </row>
    <row r="1078" spans="1:2" ht="12.75">
      <c r="A1078" s="7"/>
      <c r="B1078" s="8"/>
    </row>
    <row r="1079" spans="1:2" ht="12.75">
      <c r="A1079" s="7"/>
      <c r="B1079" s="8"/>
    </row>
    <row r="1080" spans="1:2" ht="12.75">
      <c r="A1080" s="7"/>
      <c r="B1080" s="8"/>
    </row>
    <row r="1081" spans="1:2" ht="12.75">
      <c r="A1081" s="7"/>
      <c r="B1081" s="8"/>
    </row>
    <row r="1082" spans="1:2" ht="12.75">
      <c r="A1082" s="7"/>
      <c r="B1082" s="8"/>
    </row>
    <row r="1083" spans="1:2" ht="12.75">
      <c r="A1083" s="7"/>
      <c r="B1083" s="8"/>
    </row>
    <row r="1084" spans="1:2" ht="12.75">
      <c r="A1084" s="7"/>
      <c r="B1084" s="8"/>
    </row>
    <row r="1085" spans="1:2" ht="12.75">
      <c r="A1085" s="7"/>
      <c r="B1085" s="8"/>
    </row>
    <row r="1086" spans="1:2" ht="12.75">
      <c r="A1086" s="7"/>
      <c r="B1086" s="8"/>
    </row>
    <row r="1087" spans="1:2" ht="12.75">
      <c r="A1087" s="7"/>
      <c r="B1087" s="8"/>
    </row>
    <row r="1088" spans="1:2" ht="12.75">
      <c r="A1088" s="7"/>
      <c r="B1088" s="8"/>
    </row>
    <row r="1089" spans="1:2" ht="12.75">
      <c r="A1089" s="7"/>
      <c r="B1089" s="8"/>
    </row>
    <row r="1090" spans="1:2" ht="12.75">
      <c r="A1090" s="7"/>
      <c r="B1090" s="8"/>
    </row>
    <row r="1091" spans="1:2" ht="12.75">
      <c r="A1091" s="7"/>
      <c r="B1091" s="8"/>
    </row>
    <row r="1092" spans="1:2" ht="12.75">
      <c r="A1092" s="7"/>
      <c r="B1092" s="8"/>
    </row>
    <row r="1093" spans="1:2" ht="12.75">
      <c r="A1093" s="7"/>
      <c r="B1093" s="8"/>
    </row>
    <row r="1094" spans="1:2" ht="12.75">
      <c r="A1094" s="7"/>
      <c r="B1094" s="8"/>
    </row>
    <row r="1095" spans="1:2" ht="12.75">
      <c r="A1095" s="7"/>
      <c r="B1095" s="8"/>
    </row>
    <row r="1096" spans="1:2" ht="12.75">
      <c r="A1096" s="7"/>
      <c r="B1096" s="8"/>
    </row>
    <row r="1097" spans="1:2" ht="12.75">
      <c r="A1097" s="7"/>
      <c r="B1097" s="8"/>
    </row>
    <row r="1098" spans="1:2" ht="12.75">
      <c r="A1098" s="7"/>
      <c r="B1098" s="8"/>
    </row>
    <row r="1099" spans="1:2" ht="12.75">
      <c r="A1099" s="7"/>
      <c r="B1099" s="8"/>
    </row>
    <row r="1100" spans="1:2" ht="12.75">
      <c r="A1100" s="7"/>
      <c r="B1100" s="8"/>
    </row>
    <row r="1101" spans="1:2" ht="12.75">
      <c r="A1101" s="7"/>
      <c r="B1101" s="8"/>
    </row>
    <row r="1102" spans="1:2" ht="12.75">
      <c r="A1102" s="7"/>
      <c r="B1102" s="8"/>
    </row>
    <row r="1103" spans="1:2" ht="12.75">
      <c r="A1103" s="7"/>
      <c r="B1103" s="8"/>
    </row>
    <row r="1104" spans="1:2" ht="12.75">
      <c r="A1104" s="7"/>
      <c r="B1104" s="8"/>
    </row>
    <row r="1105" spans="1:2" ht="12.75">
      <c r="A1105" s="7"/>
      <c r="B1105" s="8"/>
    </row>
    <row r="1106" spans="1:2" ht="12.75">
      <c r="A1106" s="7"/>
      <c r="B1106" s="8"/>
    </row>
    <row r="1107" spans="1:2" ht="12.75">
      <c r="A1107" s="7"/>
      <c r="B1107" s="8"/>
    </row>
    <row r="1108" spans="1:2" ht="12.75">
      <c r="A1108" s="7"/>
      <c r="B1108" s="8"/>
    </row>
    <row r="1109" spans="1:2" ht="12.75">
      <c r="A1109" s="7"/>
      <c r="B1109" s="8"/>
    </row>
    <row r="1110" spans="1:2" ht="12.75">
      <c r="A1110" s="7"/>
      <c r="B1110" s="8"/>
    </row>
    <row r="1111" spans="1:2" ht="12.75">
      <c r="A1111" s="7"/>
      <c r="B1111" s="8"/>
    </row>
    <row r="1112" spans="1:2" ht="12.75">
      <c r="A1112" s="7"/>
      <c r="B1112" s="8"/>
    </row>
    <row r="1113" spans="1:2" ht="12.75">
      <c r="A1113" s="7"/>
      <c r="B1113" s="8"/>
    </row>
    <row r="1114" spans="1:2" ht="12.75">
      <c r="A1114" s="7"/>
      <c r="B1114" s="8"/>
    </row>
    <row r="1115" spans="1:2" ht="12.75">
      <c r="A1115" s="7"/>
      <c r="B1115" s="8"/>
    </row>
    <row r="1116" spans="1:2" ht="12.75">
      <c r="A1116" s="7"/>
      <c r="B1116" s="8"/>
    </row>
    <row r="1117" spans="1:2" ht="12.75">
      <c r="A1117" s="7"/>
      <c r="B1117" s="8"/>
    </row>
    <row r="1118" spans="1:2" ht="12.75">
      <c r="A1118" s="7"/>
      <c r="B1118" s="8"/>
    </row>
    <row r="1119" spans="1:2" ht="12.75">
      <c r="A1119" s="7"/>
      <c r="B1119" s="8"/>
    </row>
    <row r="1120" spans="1:2" ht="12.75">
      <c r="A1120" s="7"/>
      <c r="B1120" s="8"/>
    </row>
    <row r="1121" spans="1:2" ht="12.75">
      <c r="A1121" s="7"/>
      <c r="B1121" s="8"/>
    </row>
    <row r="1122" spans="1:2" ht="12.75">
      <c r="A1122" s="7"/>
      <c r="B1122" s="8"/>
    </row>
    <row r="1123" spans="1:2" ht="12.75">
      <c r="A1123" s="7"/>
      <c r="B1123" s="8"/>
    </row>
    <row r="1124" spans="1:2" ht="12.75">
      <c r="A1124" s="7"/>
      <c r="B1124" s="8"/>
    </row>
    <row r="1125" spans="1:2" ht="12.75">
      <c r="A1125" s="7"/>
      <c r="B1125" s="8"/>
    </row>
    <row r="1126" spans="1:2" ht="12.75">
      <c r="A1126" s="7"/>
      <c r="B1126" s="8"/>
    </row>
    <row r="1127" spans="1:2" ht="12.75">
      <c r="A1127" s="7"/>
      <c r="B1127" s="8"/>
    </row>
    <row r="1128" spans="1:2" ht="12.75">
      <c r="A1128" s="7"/>
      <c r="B1128" s="8"/>
    </row>
    <row r="1129" spans="1:2" ht="12.75">
      <c r="A1129" s="7"/>
      <c r="B1129" s="8"/>
    </row>
    <row r="1130" spans="1:2" ht="12.75">
      <c r="A1130" s="7"/>
      <c r="B1130" s="8"/>
    </row>
    <row r="1131" spans="1:2" ht="12.75">
      <c r="A1131" s="7"/>
      <c r="B1131" s="8"/>
    </row>
    <row r="1132" spans="1:2" ht="12.75">
      <c r="A1132" s="7"/>
      <c r="B1132" s="8"/>
    </row>
    <row r="1133" spans="1:2" ht="12.75">
      <c r="A1133" s="7"/>
      <c r="B1133" s="8"/>
    </row>
    <row r="1134" spans="1:2" ht="12.75">
      <c r="A1134" s="7"/>
      <c r="B1134" s="8"/>
    </row>
    <row r="1135" spans="1:2" ht="12.75">
      <c r="A1135" s="7"/>
      <c r="B1135" s="8"/>
    </row>
    <row r="1136" spans="1:2" ht="12.75">
      <c r="A1136" s="7"/>
      <c r="B1136" s="8"/>
    </row>
    <row r="1137" spans="1:2" ht="12.75">
      <c r="A1137" s="7"/>
      <c r="B1137" s="8"/>
    </row>
    <row r="1138" spans="1:2" ht="12.75">
      <c r="A1138" s="7"/>
      <c r="B1138" s="8"/>
    </row>
    <row r="1139" spans="1:2" ht="12.75">
      <c r="A1139" s="7"/>
      <c r="B1139" s="8"/>
    </row>
    <row r="1140" spans="1:2" ht="12.75">
      <c r="A1140" s="7"/>
      <c r="B1140" s="8"/>
    </row>
    <row r="1141" spans="1:2" ht="12.75">
      <c r="A1141" s="7"/>
      <c r="B1141" s="8"/>
    </row>
    <row r="1142" spans="1:2" ht="12.75">
      <c r="A1142" s="7"/>
      <c r="B1142" s="8"/>
    </row>
    <row r="1143" spans="1:2" ht="12.75">
      <c r="A1143" s="7"/>
      <c r="B1143" s="8"/>
    </row>
    <row r="1144" spans="1:2" ht="12.75">
      <c r="A1144" s="7"/>
      <c r="B1144" s="8"/>
    </row>
    <row r="1145" spans="1:2" ht="12.75">
      <c r="A1145" s="7"/>
      <c r="B1145" s="8"/>
    </row>
    <row r="1146" spans="1:2" ht="12.75">
      <c r="A1146" s="7"/>
      <c r="B1146" s="8"/>
    </row>
    <row r="1147" spans="1:2" ht="12.75">
      <c r="A1147" s="7"/>
      <c r="B1147" s="8"/>
    </row>
    <row r="1148" spans="1:2" ht="12.75">
      <c r="A1148" s="7"/>
      <c r="B1148" s="8"/>
    </row>
    <row r="1149" spans="1:2" ht="12.75">
      <c r="A1149" s="7"/>
      <c r="B1149" s="8"/>
    </row>
    <row r="1150" spans="1:2" ht="12.75">
      <c r="A1150" s="7"/>
      <c r="B1150" s="8"/>
    </row>
    <row r="1151" spans="1:2" ht="12.75">
      <c r="A1151" s="7"/>
      <c r="B1151" s="8"/>
    </row>
    <row r="1152" spans="1:2" ht="12.75">
      <c r="A1152" s="7"/>
      <c r="B1152" s="8"/>
    </row>
    <row r="1153" spans="1:2" ht="12.75">
      <c r="A1153" s="7"/>
      <c r="B1153" s="8"/>
    </row>
    <row r="1154" spans="1:2" ht="12.75">
      <c r="A1154" s="7"/>
      <c r="B1154" s="8"/>
    </row>
    <row r="1155" spans="1:2" ht="12.75">
      <c r="A1155" s="7"/>
      <c r="B1155" s="8"/>
    </row>
    <row r="1156" spans="1:2" ht="12.75">
      <c r="A1156" s="7"/>
      <c r="B1156" s="8"/>
    </row>
    <row r="1157" spans="1:2" ht="12.75">
      <c r="A1157" s="7"/>
      <c r="B1157" s="8"/>
    </row>
    <row r="1158" spans="1:2" ht="12.75">
      <c r="A1158" s="7"/>
      <c r="B1158" s="8"/>
    </row>
    <row r="1159" spans="1:2" ht="12.75">
      <c r="A1159" s="7"/>
      <c r="B1159" s="8"/>
    </row>
    <row r="1160" spans="1:2" ht="12.75">
      <c r="A1160" s="7"/>
      <c r="B1160" s="8"/>
    </row>
    <row r="1161" spans="1:2" ht="12.75">
      <c r="A1161" s="7"/>
      <c r="B1161" s="8"/>
    </row>
    <row r="1162" spans="1:2" ht="12.75">
      <c r="A1162" s="7"/>
      <c r="B1162" s="8"/>
    </row>
    <row r="1163" spans="1:2" ht="12.75">
      <c r="A1163" s="7"/>
      <c r="B1163" s="8"/>
    </row>
    <row r="1164" spans="1:2" ht="12.75">
      <c r="A1164" s="7"/>
      <c r="B1164" s="8"/>
    </row>
    <row r="1165" spans="1:2" ht="12.75">
      <c r="A1165" s="7"/>
      <c r="B1165" s="8"/>
    </row>
    <row r="1166" spans="1:2" ht="12.75">
      <c r="A1166" s="7"/>
      <c r="B1166" s="8"/>
    </row>
    <row r="1167" spans="1:2" ht="12.75">
      <c r="A1167" s="7"/>
      <c r="B1167" s="8"/>
    </row>
    <row r="1168" spans="1:2" ht="12.75">
      <c r="A1168" s="7"/>
      <c r="B1168" s="8"/>
    </row>
    <row r="1169" spans="1:2" ht="12.75">
      <c r="A1169" s="7"/>
      <c r="B1169" s="8"/>
    </row>
    <row r="1170" spans="1:2" ht="12.75">
      <c r="A1170" s="7"/>
      <c r="B1170" s="8"/>
    </row>
    <row r="1171" spans="1:2" ht="12.75">
      <c r="A1171" s="7"/>
      <c r="B1171" s="8"/>
    </row>
    <row r="1172" spans="1:2" ht="12.75">
      <c r="A1172" s="7"/>
      <c r="B1172" s="8"/>
    </row>
    <row r="1173" spans="1:2" ht="12.75">
      <c r="A1173" s="7"/>
      <c r="B1173" s="8"/>
    </row>
    <row r="1174" spans="1:2" ht="12.75">
      <c r="A1174" s="7"/>
      <c r="B1174" s="8"/>
    </row>
    <row r="1175" spans="1:2" ht="12.75">
      <c r="A1175" s="7"/>
      <c r="B1175" s="8"/>
    </row>
    <row r="1176" spans="1:2" ht="12.75">
      <c r="A1176" s="7"/>
      <c r="B1176" s="8"/>
    </row>
    <row r="1177" spans="1:2" ht="12.75">
      <c r="A1177" s="7"/>
      <c r="B1177" s="8"/>
    </row>
    <row r="1178" spans="1:2" ht="12.75">
      <c r="A1178" s="7"/>
      <c r="B1178" s="8"/>
    </row>
    <row r="1179" spans="1:2" ht="12.75">
      <c r="A1179" s="7"/>
      <c r="B1179" s="8"/>
    </row>
    <row r="1180" spans="1:2" ht="12.75">
      <c r="A1180" s="7"/>
      <c r="B1180" s="8"/>
    </row>
    <row r="1181" spans="1:2" ht="12.75">
      <c r="A1181" s="7"/>
      <c r="B1181" s="8"/>
    </row>
    <row r="1182" spans="1:2" ht="12.75">
      <c r="A1182" s="7"/>
      <c r="B1182" s="8"/>
    </row>
    <row r="1183" spans="1:2" ht="12.75">
      <c r="A1183" s="7"/>
      <c r="B1183" s="8"/>
    </row>
    <row r="1184" spans="1:2" ht="12.75">
      <c r="A1184" s="7"/>
      <c r="B1184" s="8"/>
    </row>
    <row r="1185" spans="1:2" ht="12.75">
      <c r="A1185" s="7"/>
      <c r="B1185" s="8"/>
    </row>
    <row r="1186" spans="1:2" ht="12.75">
      <c r="A1186" s="7"/>
      <c r="B1186" s="8"/>
    </row>
    <row r="1187" spans="1:2" ht="12.75">
      <c r="A1187" s="7"/>
      <c r="B1187" s="8"/>
    </row>
    <row r="1188" spans="1:2" ht="12.75">
      <c r="A1188" s="7"/>
      <c r="B1188" s="8"/>
    </row>
    <row r="1189" spans="1:2" ht="12.75">
      <c r="A1189" s="7"/>
      <c r="B1189" s="8"/>
    </row>
    <row r="1190" spans="1:2" ht="12.75">
      <c r="A1190" s="7"/>
      <c r="B1190" s="8"/>
    </row>
    <row r="1191" spans="1:2" ht="12.75">
      <c r="A1191" s="7"/>
      <c r="B1191" s="8"/>
    </row>
    <row r="1192" spans="1:2" ht="12.75">
      <c r="A1192" s="7"/>
      <c r="B1192" s="8"/>
    </row>
    <row r="1193" spans="1:2" ht="12.75">
      <c r="A1193" s="7"/>
      <c r="B1193" s="8"/>
    </row>
    <row r="1194" spans="1:2" ht="12.75">
      <c r="A1194" s="7"/>
      <c r="B1194" s="8"/>
    </row>
    <row r="1195" spans="1:2" ht="12.75">
      <c r="A1195" s="7"/>
      <c r="B1195" s="8"/>
    </row>
    <row r="1196" spans="1:2" ht="12.75">
      <c r="A1196" s="7"/>
      <c r="B1196" s="8"/>
    </row>
    <row r="1197" spans="1:2" ht="12.75">
      <c r="A1197" s="7"/>
      <c r="B1197" s="8"/>
    </row>
    <row r="1198" spans="1:2" ht="12.75">
      <c r="A1198" s="7"/>
      <c r="B1198" s="8"/>
    </row>
    <row r="1199" spans="1:2" ht="12.75">
      <c r="A1199" s="7"/>
      <c r="B1199" s="8"/>
    </row>
    <row r="1200" spans="1:2" ht="12.75">
      <c r="A1200" s="7"/>
      <c r="B1200" s="8"/>
    </row>
    <row r="1201" spans="1:2" ht="12.75">
      <c r="A1201" s="7"/>
      <c r="B1201" s="8"/>
    </row>
    <row r="1202" spans="1:2" ht="12.75">
      <c r="A1202" s="7"/>
      <c r="B1202" s="8"/>
    </row>
    <row r="1203" spans="1:2" ht="12.75">
      <c r="A1203" s="7"/>
      <c r="B1203" s="8"/>
    </row>
    <row r="1204" spans="1:2" ht="12.75">
      <c r="A1204" s="7"/>
      <c r="B1204" s="8"/>
    </row>
    <row r="1205" spans="1:2" ht="12.75">
      <c r="A1205" s="7"/>
      <c r="B1205" s="8"/>
    </row>
    <row r="1206" spans="1:2" ht="12.75">
      <c r="A1206" s="7"/>
      <c r="B1206" s="8"/>
    </row>
    <row r="1207" spans="1:2" ht="12.75">
      <c r="A1207" s="7"/>
      <c r="B1207" s="8"/>
    </row>
    <row r="1208" spans="1:2" ht="12.75">
      <c r="A1208" s="7"/>
      <c r="B1208" s="8"/>
    </row>
    <row r="1209" spans="1:2" ht="12.75">
      <c r="A1209" s="7"/>
      <c r="B1209" s="8"/>
    </row>
    <row r="1210" spans="1:2" ht="12.75">
      <c r="A1210" s="7"/>
      <c r="B1210" s="8"/>
    </row>
    <row r="1211" spans="1:2" ht="12.75">
      <c r="A1211" s="7"/>
      <c r="B1211" s="8"/>
    </row>
    <row r="1212" spans="1:2" ht="12.75">
      <c r="A1212" s="7"/>
      <c r="B1212" s="8"/>
    </row>
    <row r="1213" spans="1:2" ht="12.75">
      <c r="A1213" s="7"/>
      <c r="B1213" s="8"/>
    </row>
    <row r="1214" spans="1:2" ht="12.75">
      <c r="A1214" s="7"/>
      <c r="B1214" s="8"/>
    </row>
    <row r="1215" spans="1:2" ht="12.75">
      <c r="A1215" s="7"/>
      <c r="B1215" s="8"/>
    </row>
    <row r="1216" spans="1:2" ht="12.75">
      <c r="A1216" s="7"/>
      <c r="B1216" s="8"/>
    </row>
    <row r="1217" spans="1:2" ht="12.75">
      <c r="A1217" s="7"/>
      <c r="B1217" s="8"/>
    </row>
    <row r="1218" spans="1:2" ht="12.75">
      <c r="A1218" s="7"/>
      <c r="B1218" s="8"/>
    </row>
    <row r="1219" spans="1:2" ht="12.75">
      <c r="A1219" s="7"/>
      <c r="B1219" s="8"/>
    </row>
    <row r="1220" spans="1:2" ht="12.75">
      <c r="A1220" s="7"/>
      <c r="B1220" s="8"/>
    </row>
    <row r="1221" spans="1:2" ht="12.75">
      <c r="A1221" s="7"/>
      <c r="B1221" s="8"/>
    </row>
    <row r="1222" spans="1:2" ht="12.75">
      <c r="A1222" s="7"/>
      <c r="B1222" s="8"/>
    </row>
    <row r="1223" spans="1:2" ht="12.75">
      <c r="A1223" s="7"/>
      <c r="B1223" s="8"/>
    </row>
    <row r="1224" spans="1:2" ht="12.75">
      <c r="A1224" s="7"/>
      <c r="B1224" s="8"/>
    </row>
    <row r="1225" spans="1:2" ht="12.75">
      <c r="A1225" s="7"/>
      <c r="B1225" s="8"/>
    </row>
    <row r="1226" spans="1:2" ht="12.75">
      <c r="A1226" s="7"/>
      <c r="B1226" s="8"/>
    </row>
    <row r="1227" spans="1:2" ht="12.75">
      <c r="A1227" s="7"/>
      <c r="B1227" s="8"/>
    </row>
    <row r="1228" spans="1:2" ht="12.75">
      <c r="A1228" s="7"/>
      <c r="B1228" s="8"/>
    </row>
    <row r="1229" spans="1:2" ht="12.75">
      <c r="A1229" s="7"/>
      <c r="B1229" s="8"/>
    </row>
    <row r="1230" spans="1:2" ht="12.75">
      <c r="A1230" s="7"/>
      <c r="B1230" s="8"/>
    </row>
    <row r="1231" spans="1:2" ht="12.75">
      <c r="A1231" s="7"/>
      <c r="B1231" s="8"/>
    </row>
    <row r="1232" spans="1:2" ht="12.75">
      <c r="A1232" s="7"/>
      <c r="B1232" s="8"/>
    </row>
    <row r="1233" spans="1:2" ht="12.75">
      <c r="A1233" s="7"/>
      <c r="B1233" s="8"/>
    </row>
    <row r="1234" spans="1:2" ht="12.75">
      <c r="A1234" s="7"/>
      <c r="B1234" s="8"/>
    </row>
    <row r="1235" spans="1:2" ht="12.75">
      <c r="A1235" s="7"/>
      <c r="B1235" s="8"/>
    </row>
    <row r="1236" spans="1:2" ht="12.75">
      <c r="A1236" s="7"/>
      <c r="B1236" s="8"/>
    </row>
    <row r="1237" spans="1:2" ht="12.75">
      <c r="A1237" s="7"/>
      <c r="B1237" s="8"/>
    </row>
    <row r="1238" spans="1:2" ht="12.75">
      <c r="A1238" s="7"/>
      <c r="B1238" s="8"/>
    </row>
    <row r="1239" spans="1:2" ht="12.75">
      <c r="A1239" s="7"/>
      <c r="B1239" s="8"/>
    </row>
    <row r="1240" spans="1:2" ht="12.75">
      <c r="A1240" s="7"/>
      <c r="B1240" s="8"/>
    </row>
    <row r="1241" spans="1:2" ht="12.75">
      <c r="A1241" s="7"/>
      <c r="B1241" s="8"/>
    </row>
    <row r="1242" spans="1:2" ht="12.75">
      <c r="A1242" s="7"/>
      <c r="B1242" s="8"/>
    </row>
    <row r="1243" spans="1:2" ht="12.75">
      <c r="A1243" s="7"/>
      <c r="B1243" s="8"/>
    </row>
    <row r="1244" spans="1:2" ht="12.75">
      <c r="A1244" s="7"/>
      <c r="B1244" s="8"/>
    </row>
    <row r="1245" spans="1:2" ht="12.75">
      <c r="A1245" s="7"/>
      <c r="B1245" s="8"/>
    </row>
    <row r="1246" spans="1:2" ht="12.75">
      <c r="A1246" s="7"/>
      <c r="B1246" s="8"/>
    </row>
    <row r="1247" spans="1:2" ht="12.75">
      <c r="A1247" s="7"/>
      <c r="B1247" s="8"/>
    </row>
    <row r="1248" spans="1:2" ht="12.75">
      <c r="A1248" s="7"/>
      <c r="B1248" s="8"/>
    </row>
    <row r="1249" spans="1:2" ht="12.75">
      <c r="A1249" s="7"/>
      <c r="B1249" s="8"/>
    </row>
    <row r="1250" spans="1:2" ht="12.75">
      <c r="A1250" s="7"/>
      <c r="B1250" s="8"/>
    </row>
    <row r="1251" spans="1:2" ht="12.75">
      <c r="A1251" s="7"/>
      <c r="B1251" s="8"/>
    </row>
    <row r="1252" spans="1:2" ht="12.75">
      <c r="A1252" s="7"/>
      <c r="B1252" s="8"/>
    </row>
    <row r="1253" spans="1:2" ht="12.75">
      <c r="A1253" s="7"/>
      <c r="B1253" s="8"/>
    </row>
    <row r="1254" spans="1:2" ht="12.75">
      <c r="A1254" s="7"/>
      <c r="B1254" s="8"/>
    </row>
    <row r="1255" spans="1:2" ht="12.75">
      <c r="A1255" s="7"/>
      <c r="B1255" s="8"/>
    </row>
    <row r="1256" spans="1:2" ht="12.75">
      <c r="A1256" s="7"/>
      <c r="B1256" s="8"/>
    </row>
    <row r="1257" spans="1:2" ht="12.75">
      <c r="A1257" s="7"/>
      <c r="B1257" s="8"/>
    </row>
    <row r="1258" spans="1:2" ht="12.75">
      <c r="A1258" s="7"/>
      <c r="B1258" s="8"/>
    </row>
    <row r="1259" spans="1:2" ht="12.75">
      <c r="A1259" s="7"/>
      <c r="B1259" s="8"/>
    </row>
    <row r="1260" spans="1:2" ht="12.75">
      <c r="A1260" s="7"/>
      <c r="B1260" s="8"/>
    </row>
    <row r="1261" spans="1:2" ht="12.75">
      <c r="A1261" s="7"/>
      <c r="B1261" s="8"/>
    </row>
    <row r="1262" spans="1:2" ht="12.75">
      <c r="A1262" s="7"/>
      <c r="B1262" s="8"/>
    </row>
    <row r="1263" spans="1:2" ht="12.75">
      <c r="A1263" s="7"/>
      <c r="B1263" s="8"/>
    </row>
    <row r="1264" spans="1:2" ht="12.75">
      <c r="A1264" s="7"/>
      <c r="B1264" s="8"/>
    </row>
    <row r="1265" spans="1:2" ht="12.75">
      <c r="A1265" s="7"/>
      <c r="B1265" s="8"/>
    </row>
    <row r="1266" spans="1:2" ht="12.75">
      <c r="A1266" s="7"/>
      <c r="B1266" s="8"/>
    </row>
  </sheetData>
  <sheetProtection/>
  <mergeCells count="22">
    <mergeCell ref="A62:B62"/>
    <mergeCell ref="A46:B46"/>
    <mergeCell ref="A47:B47"/>
    <mergeCell ref="A50:B50"/>
    <mergeCell ref="A52:B52"/>
    <mergeCell ref="A57:B57"/>
    <mergeCell ref="A37:B37"/>
    <mergeCell ref="A44:B44"/>
    <mergeCell ref="A61:B61"/>
    <mergeCell ref="A51:D51"/>
    <mergeCell ref="A20:B20"/>
    <mergeCell ref="A2:G2"/>
    <mergeCell ref="A59:B59"/>
    <mergeCell ref="A60:B60"/>
    <mergeCell ref="A53:B53"/>
    <mergeCell ref="A58:G58"/>
    <mergeCell ref="A1:B1"/>
    <mergeCell ref="A3:B3"/>
    <mergeCell ref="A10:B10"/>
    <mergeCell ref="A16:B16"/>
    <mergeCell ref="A45:D45"/>
    <mergeCell ref="A28:B28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82" r:id="rId1"/>
  <headerFooter>
    <oddHeader>&amp;C&amp;"Arial CE,Tučné"ČERPANIE  ROZPOČTU
</oddHeader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3.375" style="9" customWidth="1"/>
    <col min="2" max="2" width="6.875" style="12" customWidth="1"/>
    <col min="3" max="3" width="28.125" style="11" customWidth="1"/>
    <col min="4" max="8" width="12.75390625" style="9" customWidth="1"/>
    <col min="9" max="16384" width="9.125" style="9" customWidth="1"/>
  </cols>
  <sheetData>
    <row r="1" spans="1:8" ht="36" customHeight="1">
      <c r="A1" s="201" t="s">
        <v>127</v>
      </c>
      <c r="B1" s="202"/>
      <c r="C1" s="202"/>
      <c r="D1" s="45" t="s">
        <v>200</v>
      </c>
      <c r="E1" s="45" t="s">
        <v>193</v>
      </c>
      <c r="F1" s="45" t="s">
        <v>194</v>
      </c>
      <c r="G1" s="45" t="s">
        <v>195</v>
      </c>
      <c r="H1" s="45" t="s">
        <v>201</v>
      </c>
    </row>
    <row r="2" spans="1:8" ht="13.5" customHeight="1">
      <c r="A2" s="189" t="s">
        <v>38</v>
      </c>
      <c r="B2" s="162"/>
      <c r="C2" s="162"/>
      <c r="D2" s="46">
        <f>D3+D4+D5+D12</f>
        <v>57025</v>
      </c>
      <c r="E2" s="46">
        <f>E3+E4+E5+E12</f>
        <v>61815</v>
      </c>
      <c r="F2" s="46">
        <f>F3+F4+F5+F12</f>
        <v>49021</v>
      </c>
      <c r="G2" s="46">
        <f>SUM(F2-E2)</f>
        <v>-12794</v>
      </c>
      <c r="H2" s="46">
        <f>H3+H4+H5+H12</f>
        <v>0</v>
      </c>
    </row>
    <row r="3" spans="1:8" ht="24.75" customHeight="1">
      <c r="A3" s="47"/>
      <c r="B3" s="126">
        <v>610</v>
      </c>
      <c r="C3" s="49" t="s">
        <v>39</v>
      </c>
      <c r="D3" s="20">
        <v>25200</v>
      </c>
      <c r="E3" s="20">
        <v>27200</v>
      </c>
      <c r="F3" s="20">
        <v>21515</v>
      </c>
      <c r="G3" s="128">
        <f aca="true" t="shared" si="0" ref="G3:G19">SUM(F3-E3)</f>
        <v>-5685</v>
      </c>
      <c r="H3" s="20"/>
    </row>
    <row r="4" spans="1:8" ht="13.5" customHeight="1">
      <c r="A4" s="53"/>
      <c r="B4" s="18">
        <v>620</v>
      </c>
      <c r="C4" s="49" t="s">
        <v>40</v>
      </c>
      <c r="D4" s="20">
        <v>10735</v>
      </c>
      <c r="E4" s="20">
        <v>11525</v>
      </c>
      <c r="F4" s="20">
        <v>9125</v>
      </c>
      <c r="G4" s="128">
        <f t="shared" si="0"/>
        <v>-2400</v>
      </c>
      <c r="H4" s="20"/>
    </row>
    <row r="5" spans="1:8" s="10" customFormat="1" ht="13.5" customHeight="1">
      <c r="A5" s="55"/>
      <c r="B5" s="48">
        <v>630</v>
      </c>
      <c r="C5" s="55" t="s">
        <v>47</v>
      </c>
      <c r="D5" s="20">
        <f>D6+D7+D8+D9+D11+D10</f>
        <v>19820</v>
      </c>
      <c r="E5" s="20">
        <f>E6+E7+E8+E9+E11+E10</f>
        <v>21820</v>
      </c>
      <c r="F5" s="20">
        <f>F6+F7+F8+F9+F11+F10</f>
        <v>15720</v>
      </c>
      <c r="G5" s="128">
        <f t="shared" si="0"/>
        <v>-6100</v>
      </c>
      <c r="H5" s="20"/>
    </row>
    <row r="6" spans="1:8" s="10" customFormat="1" ht="13.5" customHeight="1">
      <c r="A6" s="56"/>
      <c r="B6" s="57">
        <v>631</v>
      </c>
      <c r="C6" s="56" t="s">
        <v>48</v>
      </c>
      <c r="D6" s="20">
        <v>1400</v>
      </c>
      <c r="E6" s="20">
        <v>1400</v>
      </c>
      <c r="F6" s="20">
        <v>1544</v>
      </c>
      <c r="G6" s="128">
        <f t="shared" si="0"/>
        <v>144</v>
      </c>
      <c r="H6" s="20"/>
    </row>
    <row r="7" spans="1:8" s="10" customFormat="1" ht="13.5" customHeight="1">
      <c r="A7" s="55"/>
      <c r="B7" s="57">
        <v>632</v>
      </c>
      <c r="C7" s="60" t="s">
        <v>50</v>
      </c>
      <c r="D7" s="20">
        <v>2520</v>
      </c>
      <c r="E7" s="20">
        <v>2520</v>
      </c>
      <c r="F7" s="20">
        <v>1821</v>
      </c>
      <c r="G7" s="128">
        <f t="shared" si="0"/>
        <v>-699</v>
      </c>
      <c r="H7" s="20"/>
    </row>
    <row r="8" spans="1:8" s="10" customFormat="1" ht="13.5" customHeight="1">
      <c r="A8" s="55"/>
      <c r="B8" s="57">
        <v>633</v>
      </c>
      <c r="C8" s="56" t="s">
        <v>54</v>
      </c>
      <c r="D8" s="20">
        <v>4400</v>
      </c>
      <c r="E8" s="20">
        <v>6400</v>
      </c>
      <c r="F8" s="20">
        <v>3500</v>
      </c>
      <c r="G8" s="128">
        <f t="shared" si="0"/>
        <v>-2900</v>
      </c>
      <c r="H8" s="20"/>
    </row>
    <row r="9" spans="1:8" s="10" customFormat="1" ht="13.5" customHeight="1">
      <c r="A9" s="55"/>
      <c r="B9" s="57">
        <v>635</v>
      </c>
      <c r="C9" s="56" t="s">
        <v>60</v>
      </c>
      <c r="D9" s="20">
        <v>900</v>
      </c>
      <c r="E9" s="20">
        <v>900</v>
      </c>
      <c r="F9" s="20">
        <v>900</v>
      </c>
      <c r="G9" s="128">
        <f t="shared" si="0"/>
        <v>0</v>
      </c>
      <c r="H9" s="20"/>
    </row>
    <row r="10" spans="1:8" ht="13.5" customHeight="1">
      <c r="A10" s="53"/>
      <c r="B10" s="63">
        <v>636</v>
      </c>
      <c r="C10" s="64" t="s">
        <v>117</v>
      </c>
      <c r="D10" s="65">
        <v>620</v>
      </c>
      <c r="E10" s="65">
        <v>620</v>
      </c>
      <c r="F10" s="65">
        <v>660</v>
      </c>
      <c r="G10" s="128">
        <f t="shared" si="0"/>
        <v>40</v>
      </c>
      <c r="H10" s="65"/>
    </row>
    <row r="11" spans="1:8" s="10" customFormat="1" ht="13.5" customHeight="1">
      <c r="A11" s="55"/>
      <c r="B11" s="57">
        <v>637</v>
      </c>
      <c r="C11" s="56" t="s">
        <v>62</v>
      </c>
      <c r="D11" s="20">
        <v>9980</v>
      </c>
      <c r="E11" s="20">
        <v>9980</v>
      </c>
      <c r="F11" s="20">
        <v>7295</v>
      </c>
      <c r="G11" s="128">
        <f t="shared" si="0"/>
        <v>-2685</v>
      </c>
      <c r="H11" s="20"/>
    </row>
    <row r="12" spans="1:8" s="11" customFormat="1" ht="13.5" customHeight="1">
      <c r="A12" s="52"/>
      <c r="B12" s="68">
        <v>640</v>
      </c>
      <c r="C12" s="69" t="s">
        <v>69</v>
      </c>
      <c r="D12" s="70">
        <v>1270</v>
      </c>
      <c r="E12" s="70">
        <v>1270</v>
      </c>
      <c r="F12" s="70">
        <v>2661</v>
      </c>
      <c r="G12" s="128">
        <f t="shared" si="0"/>
        <v>1391</v>
      </c>
      <c r="H12" s="70"/>
    </row>
    <row r="13" spans="1:8" ht="13.5" customHeight="1">
      <c r="A13" s="190" t="s">
        <v>70</v>
      </c>
      <c r="B13" s="162"/>
      <c r="C13" s="162"/>
      <c r="D13" s="22">
        <f>SUM(D14:D15)</f>
        <v>1200</v>
      </c>
      <c r="E13" s="22">
        <f>SUM(E14:E15)</f>
        <v>1200</v>
      </c>
      <c r="F13" s="22">
        <f>SUM(F14:F15)</f>
        <v>2289</v>
      </c>
      <c r="G13" s="46">
        <f t="shared" si="0"/>
        <v>1089</v>
      </c>
      <c r="H13" s="22">
        <f>H14</f>
        <v>0</v>
      </c>
    </row>
    <row r="14" spans="1:8" ht="13.5" customHeight="1">
      <c r="A14" s="53"/>
      <c r="B14" s="48">
        <v>637</v>
      </c>
      <c r="C14" s="55" t="s">
        <v>62</v>
      </c>
      <c r="D14" s="20">
        <v>1200</v>
      </c>
      <c r="E14" s="20">
        <v>1200</v>
      </c>
      <c r="F14" s="20">
        <v>1225</v>
      </c>
      <c r="G14" s="128">
        <f t="shared" si="0"/>
        <v>25</v>
      </c>
      <c r="H14" s="20"/>
    </row>
    <row r="15" spans="1:8" ht="13.5" customHeight="1">
      <c r="A15" s="53"/>
      <c r="B15" s="132">
        <v>651</v>
      </c>
      <c r="C15" s="133" t="s">
        <v>208</v>
      </c>
      <c r="D15" s="28">
        <v>0</v>
      </c>
      <c r="E15" s="28">
        <v>0</v>
      </c>
      <c r="F15" s="28">
        <v>1064</v>
      </c>
      <c r="G15" s="28">
        <f t="shared" si="0"/>
        <v>1064</v>
      </c>
      <c r="H15" s="17"/>
    </row>
    <row r="16" spans="1:8" ht="13.5" customHeight="1">
      <c r="A16" s="190" t="s">
        <v>73</v>
      </c>
      <c r="B16" s="162"/>
      <c r="C16" s="162"/>
      <c r="D16" s="22">
        <f>D17</f>
        <v>1000</v>
      </c>
      <c r="E16" s="22">
        <f>E17</f>
        <v>1000</v>
      </c>
      <c r="F16" s="22">
        <f>F17</f>
        <v>1739</v>
      </c>
      <c r="G16" s="46">
        <f t="shared" si="0"/>
        <v>739</v>
      </c>
      <c r="H16" s="22">
        <f>H17</f>
        <v>0</v>
      </c>
    </row>
    <row r="17" spans="1:8" ht="13.5" customHeight="1">
      <c r="A17" s="53"/>
      <c r="B17" s="48">
        <v>600</v>
      </c>
      <c r="C17" s="72" t="s">
        <v>151</v>
      </c>
      <c r="D17" s="17">
        <v>1000</v>
      </c>
      <c r="E17" s="17">
        <v>1000</v>
      </c>
      <c r="F17" s="17">
        <v>1739</v>
      </c>
      <c r="G17" s="128">
        <f t="shared" si="0"/>
        <v>739</v>
      </c>
      <c r="H17" s="17"/>
    </row>
    <row r="18" spans="1:8" ht="13.5" customHeight="1">
      <c r="A18" s="190" t="s">
        <v>74</v>
      </c>
      <c r="B18" s="162"/>
      <c r="C18" s="162"/>
      <c r="D18" s="22">
        <f>D19</f>
        <v>400</v>
      </c>
      <c r="E18" s="22">
        <f>E19</f>
        <v>400</v>
      </c>
      <c r="F18" s="22">
        <f>F19</f>
        <v>0</v>
      </c>
      <c r="G18" s="46">
        <f t="shared" si="0"/>
        <v>-400</v>
      </c>
      <c r="H18" s="22">
        <f>H19</f>
        <v>0</v>
      </c>
    </row>
    <row r="19" spans="1:8" ht="13.5" customHeight="1">
      <c r="A19" s="53"/>
      <c r="B19" s="48">
        <v>630</v>
      </c>
      <c r="C19" s="55" t="s">
        <v>47</v>
      </c>
      <c r="D19" s="20">
        <v>400</v>
      </c>
      <c r="E19" s="20">
        <v>400</v>
      </c>
      <c r="F19" s="20">
        <v>0</v>
      </c>
      <c r="G19" s="128">
        <f t="shared" si="0"/>
        <v>-400</v>
      </c>
      <c r="H19" s="20"/>
    </row>
    <row r="20" spans="1:8" ht="13.5" customHeight="1">
      <c r="A20" s="190" t="s">
        <v>75</v>
      </c>
      <c r="B20" s="162"/>
      <c r="C20" s="162"/>
      <c r="D20" s="22">
        <f>D21+D22+D23+D24+D25</f>
        <v>2220</v>
      </c>
      <c r="E20" s="22">
        <f>E21+E22+E23+E24+E25</f>
        <v>2220</v>
      </c>
      <c r="F20" s="22">
        <f>F21+F22+F23+F24+F25</f>
        <v>2895</v>
      </c>
      <c r="G20" s="46">
        <f aca="true" t="shared" si="1" ref="G20:G50">SUM(F20-E20)</f>
        <v>675</v>
      </c>
      <c r="H20" s="22">
        <f>H21+H22+H23+H24+H25</f>
        <v>0</v>
      </c>
    </row>
    <row r="21" spans="1:8" ht="13.5" customHeight="1">
      <c r="A21" s="55"/>
      <c r="B21" s="48">
        <v>632</v>
      </c>
      <c r="C21" s="49" t="s">
        <v>50</v>
      </c>
      <c r="D21" s="20">
        <v>120</v>
      </c>
      <c r="E21" s="20">
        <v>120</v>
      </c>
      <c r="F21" s="20">
        <v>99</v>
      </c>
      <c r="G21" s="128">
        <f t="shared" si="1"/>
        <v>-21</v>
      </c>
      <c r="H21" s="20"/>
    </row>
    <row r="22" spans="1:8" ht="13.5" customHeight="1">
      <c r="A22" s="55"/>
      <c r="B22" s="48">
        <v>633</v>
      </c>
      <c r="C22" s="55" t="s">
        <v>54</v>
      </c>
      <c r="D22" s="20">
        <v>1600</v>
      </c>
      <c r="E22" s="20">
        <v>1600</v>
      </c>
      <c r="F22" s="20">
        <v>2315</v>
      </c>
      <c r="G22" s="128">
        <f t="shared" si="1"/>
        <v>715</v>
      </c>
      <c r="H22" s="20"/>
    </row>
    <row r="23" spans="1:8" ht="13.5" customHeight="1">
      <c r="A23" s="55"/>
      <c r="B23" s="48">
        <v>634</v>
      </c>
      <c r="C23" s="55" t="s">
        <v>59</v>
      </c>
      <c r="D23" s="20">
        <v>100</v>
      </c>
      <c r="E23" s="20">
        <v>100</v>
      </c>
      <c r="F23" s="20">
        <v>16</v>
      </c>
      <c r="G23" s="128">
        <f t="shared" si="1"/>
        <v>-84</v>
      </c>
      <c r="H23" s="20"/>
    </row>
    <row r="24" spans="1:8" ht="13.5" customHeight="1">
      <c r="A24" s="55"/>
      <c r="B24" s="48">
        <v>637</v>
      </c>
      <c r="C24" s="55" t="s">
        <v>62</v>
      </c>
      <c r="D24" s="20">
        <v>400</v>
      </c>
      <c r="E24" s="20">
        <v>400</v>
      </c>
      <c r="F24" s="20">
        <v>465</v>
      </c>
      <c r="G24" s="128">
        <f t="shared" si="1"/>
        <v>65</v>
      </c>
      <c r="H24" s="20"/>
    </row>
    <row r="25" spans="1:8" ht="13.5" customHeight="1">
      <c r="A25" s="53"/>
      <c r="B25" s="48">
        <v>642</v>
      </c>
      <c r="C25" s="55" t="s">
        <v>69</v>
      </c>
      <c r="D25" s="20">
        <v>0</v>
      </c>
      <c r="E25" s="20">
        <v>0</v>
      </c>
      <c r="F25" s="20">
        <v>0</v>
      </c>
      <c r="G25" s="128">
        <f t="shared" si="1"/>
        <v>0</v>
      </c>
      <c r="H25" s="20"/>
    </row>
    <row r="26" spans="1:8" ht="13.5" customHeight="1">
      <c r="A26" s="190" t="s">
        <v>78</v>
      </c>
      <c r="B26" s="162"/>
      <c r="C26" s="162"/>
      <c r="D26" s="22">
        <f>D27</f>
        <v>1600</v>
      </c>
      <c r="E26" s="22">
        <f>E27</f>
        <v>1600</v>
      </c>
      <c r="F26" s="22">
        <f>F27</f>
        <v>1289</v>
      </c>
      <c r="G26" s="46">
        <f t="shared" si="1"/>
        <v>-311</v>
      </c>
      <c r="H26" s="22">
        <f>H27</f>
        <v>0</v>
      </c>
    </row>
    <row r="27" spans="1:8" ht="13.5" customHeight="1">
      <c r="A27" s="53"/>
      <c r="B27" s="48">
        <v>630</v>
      </c>
      <c r="C27" s="55" t="s">
        <v>47</v>
      </c>
      <c r="D27" s="20">
        <f>SUM(D28:D29)</f>
        <v>1600</v>
      </c>
      <c r="E27" s="20">
        <f>SUM(E28:E29)</f>
        <v>1600</v>
      </c>
      <c r="F27" s="20">
        <f>SUM(F28:F29)</f>
        <v>1289</v>
      </c>
      <c r="G27" s="128">
        <f t="shared" si="1"/>
        <v>-311</v>
      </c>
      <c r="H27" s="20"/>
    </row>
    <row r="28" spans="1:8" ht="13.5" customHeight="1">
      <c r="A28" s="53"/>
      <c r="B28" s="54">
        <v>633</v>
      </c>
      <c r="C28" s="52" t="s">
        <v>55</v>
      </c>
      <c r="D28" s="17">
        <v>100</v>
      </c>
      <c r="E28" s="17">
        <v>100</v>
      </c>
      <c r="F28" s="17">
        <v>113</v>
      </c>
      <c r="G28" s="128">
        <f t="shared" si="1"/>
        <v>13</v>
      </c>
      <c r="H28" s="17"/>
    </row>
    <row r="29" spans="1:8" ht="13.5" customHeight="1">
      <c r="A29" s="53"/>
      <c r="B29" s="54">
        <v>637</v>
      </c>
      <c r="C29" s="52" t="s">
        <v>65</v>
      </c>
      <c r="D29" s="17">
        <v>1500</v>
      </c>
      <c r="E29" s="17">
        <v>1500</v>
      </c>
      <c r="F29" s="17">
        <v>1176</v>
      </c>
      <c r="G29" s="128">
        <f t="shared" si="1"/>
        <v>-324</v>
      </c>
      <c r="H29" s="17"/>
    </row>
    <row r="30" spans="1:8" ht="13.5" customHeight="1">
      <c r="A30" s="190" t="s">
        <v>79</v>
      </c>
      <c r="B30" s="162"/>
      <c r="C30" s="162"/>
      <c r="D30" s="22">
        <f>D31</f>
        <v>6300</v>
      </c>
      <c r="E30" s="22">
        <f>E31</f>
        <v>6300</v>
      </c>
      <c r="F30" s="22">
        <f>F31</f>
        <v>4236</v>
      </c>
      <c r="G30" s="46">
        <f t="shared" si="1"/>
        <v>-2064</v>
      </c>
      <c r="H30" s="22">
        <f>H31</f>
        <v>0</v>
      </c>
    </row>
    <row r="31" spans="1:8" ht="13.5" customHeight="1">
      <c r="A31" s="53"/>
      <c r="B31" s="48">
        <v>637</v>
      </c>
      <c r="C31" s="75" t="s">
        <v>62</v>
      </c>
      <c r="D31" s="20">
        <v>6300</v>
      </c>
      <c r="E31" s="20">
        <v>6300</v>
      </c>
      <c r="F31" s="20">
        <v>4236</v>
      </c>
      <c r="G31" s="128">
        <f t="shared" si="1"/>
        <v>-2064</v>
      </c>
      <c r="H31" s="20"/>
    </row>
    <row r="32" spans="1:8" ht="13.5" customHeight="1">
      <c r="A32" s="190" t="s">
        <v>80</v>
      </c>
      <c r="B32" s="162"/>
      <c r="C32" s="162"/>
      <c r="D32" s="77">
        <f>SUM(D33)</f>
        <v>0</v>
      </c>
      <c r="E32" s="77">
        <f>SUM(E33)</f>
        <v>0</v>
      </c>
      <c r="F32" s="77">
        <f>SUM(F33)</f>
        <v>0</v>
      </c>
      <c r="G32" s="46">
        <f t="shared" si="1"/>
        <v>0</v>
      </c>
      <c r="H32" s="77">
        <f>SUM(H33)</f>
        <v>0</v>
      </c>
    </row>
    <row r="33" spans="1:8" ht="13.5" customHeight="1">
      <c r="A33" s="75"/>
      <c r="B33" s="78">
        <v>637</v>
      </c>
      <c r="C33" s="79" t="s">
        <v>62</v>
      </c>
      <c r="D33" s="80">
        <v>0</v>
      </c>
      <c r="E33" s="80">
        <v>0</v>
      </c>
      <c r="F33" s="80">
        <v>0</v>
      </c>
      <c r="G33" s="128">
        <f t="shared" si="1"/>
        <v>0</v>
      </c>
      <c r="H33" s="80"/>
    </row>
    <row r="34" spans="1:8" ht="13.5" customHeight="1">
      <c r="A34" s="190" t="s">
        <v>82</v>
      </c>
      <c r="B34" s="162"/>
      <c r="C34" s="162"/>
      <c r="D34" s="22">
        <f>D36+D37+D39+D35+D38</f>
        <v>2810</v>
      </c>
      <c r="E34" s="22">
        <f>E36+E37+E39+E35+E38</f>
        <v>2810</v>
      </c>
      <c r="F34" s="22">
        <f>F36+F37+F39+F35+F38</f>
        <v>2275</v>
      </c>
      <c r="G34" s="46">
        <f t="shared" si="1"/>
        <v>-535</v>
      </c>
      <c r="H34" s="22">
        <f>H36+H37+H39+H35+H38</f>
        <v>0</v>
      </c>
    </row>
    <row r="35" spans="1:8" ht="13.5" customHeight="1">
      <c r="A35" s="83"/>
      <c r="B35" s="84">
        <v>620</v>
      </c>
      <c r="C35" s="85" t="s">
        <v>118</v>
      </c>
      <c r="D35" s="86">
        <v>280</v>
      </c>
      <c r="E35" s="86">
        <v>280</v>
      </c>
      <c r="F35" s="86">
        <v>156</v>
      </c>
      <c r="G35" s="128">
        <f t="shared" si="1"/>
        <v>-124</v>
      </c>
      <c r="H35" s="86"/>
    </row>
    <row r="36" spans="1:8" ht="13.5" customHeight="1">
      <c r="A36" s="55"/>
      <c r="B36" s="48">
        <v>633</v>
      </c>
      <c r="C36" s="49" t="s">
        <v>55</v>
      </c>
      <c r="D36" s="20">
        <v>200</v>
      </c>
      <c r="E36" s="20">
        <v>200</v>
      </c>
      <c r="F36" s="20">
        <v>716</v>
      </c>
      <c r="G36" s="128">
        <f t="shared" si="1"/>
        <v>516</v>
      </c>
      <c r="H36" s="20"/>
    </row>
    <row r="37" spans="1:8" ht="13.5" customHeight="1">
      <c r="A37" s="53"/>
      <c r="B37" s="29">
        <v>634</v>
      </c>
      <c r="C37" s="19" t="s">
        <v>59</v>
      </c>
      <c r="D37" s="87">
        <v>680</v>
      </c>
      <c r="E37" s="87">
        <v>680</v>
      </c>
      <c r="F37" s="87">
        <v>697</v>
      </c>
      <c r="G37" s="128">
        <f t="shared" si="1"/>
        <v>17</v>
      </c>
      <c r="H37" s="87"/>
    </row>
    <row r="38" spans="1:8" ht="13.5" customHeight="1">
      <c r="A38" s="53"/>
      <c r="B38" s="88">
        <v>635</v>
      </c>
      <c r="C38" s="89" t="s">
        <v>132</v>
      </c>
      <c r="D38" s="86">
        <v>500</v>
      </c>
      <c r="E38" s="86">
        <v>500</v>
      </c>
      <c r="F38" s="86">
        <v>223</v>
      </c>
      <c r="G38" s="128">
        <f t="shared" si="1"/>
        <v>-277</v>
      </c>
      <c r="H38" s="86"/>
    </row>
    <row r="39" spans="1:8" ht="13.5" customHeight="1">
      <c r="A39" s="53"/>
      <c r="B39" s="48">
        <v>637</v>
      </c>
      <c r="C39" s="55" t="s">
        <v>62</v>
      </c>
      <c r="D39" s="20">
        <v>1150</v>
      </c>
      <c r="E39" s="20">
        <v>1150</v>
      </c>
      <c r="F39" s="20">
        <v>483</v>
      </c>
      <c r="G39" s="128">
        <f t="shared" si="1"/>
        <v>-667</v>
      </c>
      <c r="H39" s="20"/>
    </row>
    <row r="40" spans="1:8" ht="13.5" customHeight="1">
      <c r="A40" s="190" t="s">
        <v>84</v>
      </c>
      <c r="B40" s="162"/>
      <c r="C40" s="162"/>
      <c r="D40" s="22">
        <f>D41+D42</f>
        <v>3000</v>
      </c>
      <c r="E40" s="22">
        <f>E41+E42</f>
        <v>3000</v>
      </c>
      <c r="F40" s="22">
        <f>F41+F42</f>
        <v>1705</v>
      </c>
      <c r="G40" s="46">
        <f t="shared" si="1"/>
        <v>-1295</v>
      </c>
      <c r="H40" s="22">
        <f>H41+H42</f>
        <v>0</v>
      </c>
    </row>
    <row r="41" spans="1:8" ht="13.5" customHeight="1">
      <c r="A41" s="55"/>
      <c r="B41" s="48">
        <v>632</v>
      </c>
      <c r="C41" s="49" t="s">
        <v>50</v>
      </c>
      <c r="D41" s="20">
        <v>2000</v>
      </c>
      <c r="E41" s="20">
        <v>2000</v>
      </c>
      <c r="F41" s="20">
        <v>1705</v>
      </c>
      <c r="G41" s="128">
        <f t="shared" si="1"/>
        <v>-295</v>
      </c>
      <c r="H41" s="20"/>
    </row>
    <row r="42" spans="1:8" ht="13.5" customHeight="1">
      <c r="A42" s="53"/>
      <c r="B42" s="48">
        <v>635</v>
      </c>
      <c r="C42" s="55" t="s">
        <v>60</v>
      </c>
      <c r="D42" s="20">
        <v>1000</v>
      </c>
      <c r="E42" s="20">
        <v>1000</v>
      </c>
      <c r="F42" s="20">
        <v>0</v>
      </c>
      <c r="G42" s="128">
        <f t="shared" si="1"/>
        <v>-1000</v>
      </c>
      <c r="H42" s="20"/>
    </row>
    <row r="43" spans="1:8" ht="13.5" customHeight="1">
      <c r="A43" s="193" t="s">
        <v>131</v>
      </c>
      <c r="B43" s="193"/>
      <c r="C43" s="193"/>
      <c r="D43" s="95">
        <f aca="true" t="shared" si="2" ref="D43:H44">SUM(D44)</f>
        <v>200</v>
      </c>
      <c r="E43" s="95">
        <f t="shared" si="2"/>
        <v>200</v>
      </c>
      <c r="F43" s="95">
        <f t="shared" si="2"/>
        <v>38</v>
      </c>
      <c r="G43" s="46">
        <f t="shared" si="1"/>
        <v>-162</v>
      </c>
      <c r="H43" s="95">
        <f t="shared" si="2"/>
        <v>0</v>
      </c>
    </row>
    <row r="44" spans="1:8" ht="13.5" customHeight="1">
      <c r="A44" s="53"/>
      <c r="B44" s="88">
        <v>635</v>
      </c>
      <c r="C44" s="89" t="s">
        <v>132</v>
      </c>
      <c r="D44" s="86">
        <v>200</v>
      </c>
      <c r="E44" s="86">
        <v>200</v>
      </c>
      <c r="F44" s="86">
        <f t="shared" si="2"/>
        <v>38</v>
      </c>
      <c r="G44" s="128">
        <f t="shared" si="1"/>
        <v>-162</v>
      </c>
      <c r="H44" s="86"/>
    </row>
    <row r="45" spans="1:8" ht="13.5" customHeight="1">
      <c r="A45" s="53"/>
      <c r="B45" s="88">
        <v>637</v>
      </c>
      <c r="C45" s="89" t="s">
        <v>65</v>
      </c>
      <c r="D45" s="86">
        <v>0</v>
      </c>
      <c r="E45" s="86">
        <v>0</v>
      </c>
      <c r="F45" s="86">
        <v>38</v>
      </c>
      <c r="G45" s="86">
        <f t="shared" si="1"/>
        <v>38</v>
      </c>
      <c r="H45" s="86"/>
    </row>
    <row r="46" spans="1:8" ht="13.5" customHeight="1">
      <c r="A46" s="190" t="s">
        <v>139</v>
      </c>
      <c r="B46" s="162"/>
      <c r="C46" s="162"/>
      <c r="D46" s="14">
        <f>SUM(D47+D48+D50+D51+D49)</f>
        <v>4380</v>
      </c>
      <c r="E46" s="14">
        <f>SUM(E47+E48+E50+E51+E49)</f>
        <v>4380</v>
      </c>
      <c r="F46" s="14">
        <f>SUM(F47+F48+F50+F51+F49)</f>
        <v>3068</v>
      </c>
      <c r="G46" s="46">
        <f t="shared" si="1"/>
        <v>-1312</v>
      </c>
      <c r="H46" s="14">
        <f>SUM(H47+H48+H50+H51+H49)</f>
        <v>0</v>
      </c>
    </row>
    <row r="47" spans="1:8" ht="13.5" customHeight="1">
      <c r="A47" s="85"/>
      <c r="B47" s="84">
        <v>632</v>
      </c>
      <c r="C47" s="85" t="s">
        <v>76</v>
      </c>
      <c r="D47" s="86">
        <v>100</v>
      </c>
      <c r="E47" s="86">
        <v>100</v>
      </c>
      <c r="F47" s="86">
        <v>63</v>
      </c>
      <c r="G47" s="128">
        <f t="shared" si="1"/>
        <v>-37</v>
      </c>
      <c r="H47" s="86"/>
    </row>
    <row r="48" spans="1:8" ht="13.5" customHeight="1">
      <c r="A48" s="55"/>
      <c r="B48" s="48">
        <v>633</v>
      </c>
      <c r="C48" s="49" t="s">
        <v>55</v>
      </c>
      <c r="D48" s="20">
        <v>500</v>
      </c>
      <c r="E48" s="20">
        <v>500</v>
      </c>
      <c r="F48" s="86">
        <v>581</v>
      </c>
      <c r="G48" s="128">
        <f t="shared" si="1"/>
        <v>81</v>
      </c>
      <c r="H48" s="86"/>
    </row>
    <row r="49" spans="1:8" ht="13.5" customHeight="1">
      <c r="A49" s="55"/>
      <c r="B49" s="48">
        <v>635</v>
      </c>
      <c r="C49" s="49" t="s">
        <v>60</v>
      </c>
      <c r="D49" s="20">
        <v>280</v>
      </c>
      <c r="E49" s="20">
        <v>280</v>
      </c>
      <c r="F49" s="86">
        <v>193</v>
      </c>
      <c r="G49" s="128">
        <f t="shared" si="1"/>
        <v>-87</v>
      </c>
      <c r="H49" s="86"/>
    </row>
    <row r="50" spans="1:8" ht="13.5" customHeight="1">
      <c r="A50" s="55"/>
      <c r="B50" s="48">
        <v>637</v>
      </c>
      <c r="C50" s="49" t="s">
        <v>62</v>
      </c>
      <c r="D50" s="20">
        <v>2200</v>
      </c>
      <c r="E50" s="20">
        <v>2200</v>
      </c>
      <c r="F50" s="20">
        <v>1531</v>
      </c>
      <c r="G50" s="128">
        <f t="shared" si="1"/>
        <v>-669</v>
      </c>
      <c r="H50" s="20"/>
    </row>
    <row r="51" spans="1:8" ht="13.5" customHeight="1">
      <c r="A51" s="53"/>
      <c r="B51" s="26">
        <v>640</v>
      </c>
      <c r="C51" s="89" t="s">
        <v>69</v>
      </c>
      <c r="D51" s="94">
        <v>1300</v>
      </c>
      <c r="E51" s="94">
        <v>1300</v>
      </c>
      <c r="F51" s="94">
        <v>700</v>
      </c>
      <c r="G51" s="128">
        <f aca="true" t="shared" si="3" ref="G51:G73">SUM(F51-E51)</f>
        <v>-600</v>
      </c>
      <c r="H51" s="94"/>
    </row>
    <row r="52" spans="1:8" ht="13.5" customHeight="1">
      <c r="A52" s="190" t="s">
        <v>85</v>
      </c>
      <c r="B52" s="162"/>
      <c r="C52" s="162"/>
      <c r="D52" s="95">
        <f>D53+D54+D55+D56</f>
        <v>4300</v>
      </c>
      <c r="E52" s="95">
        <f>E53+E54+E55+E56</f>
        <v>4300</v>
      </c>
      <c r="F52" s="95">
        <f>F53+F54+F55+F56</f>
        <v>2617</v>
      </c>
      <c r="G52" s="46">
        <f t="shared" si="3"/>
        <v>-1683</v>
      </c>
      <c r="H52" s="95">
        <f>H53+H54+H55+H56</f>
        <v>0</v>
      </c>
    </row>
    <row r="53" spans="1:8" ht="13.5" customHeight="1">
      <c r="A53" s="55"/>
      <c r="B53" s="48">
        <v>632</v>
      </c>
      <c r="C53" s="55" t="s">
        <v>76</v>
      </c>
      <c r="D53" s="20">
        <v>100</v>
      </c>
      <c r="E53" s="20">
        <v>100</v>
      </c>
      <c r="F53" s="20">
        <v>81</v>
      </c>
      <c r="G53" s="128">
        <f t="shared" si="3"/>
        <v>-19</v>
      </c>
      <c r="H53" s="20"/>
    </row>
    <row r="54" spans="1:8" ht="13.5" customHeight="1">
      <c r="A54" s="55"/>
      <c r="B54" s="48">
        <v>633</v>
      </c>
      <c r="C54" s="49" t="s">
        <v>55</v>
      </c>
      <c r="D54" s="20">
        <v>200</v>
      </c>
      <c r="E54" s="20">
        <v>200</v>
      </c>
      <c r="F54" s="20">
        <v>160</v>
      </c>
      <c r="G54" s="128">
        <f t="shared" si="3"/>
        <v>-40</v>
      </c>
      <c r="H54" s="20"/>
    </row>
    <row r="55" spans="1:8" ht="13.5" customHeight="1">
      <c r="A55" s="53"/>
      <c r="B55" s="48">
        <v>635</v>
      </c>
      <c r="C55" s="55" t="s">
        <v>60</v>
      </c>
      <c r="D55" s="25">
        <v>4000</v>
      </c>
      <c r="E55" s="25">
        <v>4000</v>
      </c>
      <c r="F55" s="25">
        <v>2376</v>
      </c>
      <c r="G55" s="128">
        <f t="shared" si="3"/>
        <v>-1624</v>
      </c>
      <c r="H55" s="25"/>
    </row>
    <row r="56" spans="1:8" ht="13.5" customHeight="1">
      <c r="A56" s="53"/>
      <c r="B56" s="48">
        <v>637</v>
      </c>
      <c r="C56" s="55" t="s">
        <v>62</v>
      </c>
      <c r="D56" s="20">
        <v>0</v>
      </c>
      <c r="E56" s="20">
        <v>0</v>
      </c>
      <c r="F56" s="20">
        <v>0</v>
      </c>
      <c r="G56" s="128">
        <f t="shared" si="3"/>
        <v>0</v>
      </c>
      <c r="H56" s="20"/>
    </row>
    <row r="57" spans="1:8" ht="13.5" customHeight="1">
      <c r="A57" s="193" t="s">
        <v>129</v>
      </c>
      <c r="B57" s="193"/>
      <c r="C57" s="193"/>
      <c r="D57" s="131">
        <f>SUM(D58:D58)</f>
        <v>50880</v>
      </c>
      <c r="E57" s="131">
        <f>SUM(E58:E58)</f>
        <v>50880</v>
      </c>
      <c r="F57" s="131">
        <f>SUM(F58:F58)</f>
        <v>50880</v>
      </c>
      <c r="G57" s="46">
        <f t="shared" si="3"/>
        <v>0</v>
      </c>
      <c r="H57" s="131">
        <f>SUM(H58:H58)</f>
        <v>0</v>
      </c>
    </row>
    <row r="58" spans="1:8" ht="13.5" customHeight="1">
      <c r="A58" s="53"/>
      <c r="B58" s="54">
        <v>600</v>
      </c>
      <c r="C58" s="52" t="s">
        <v>161</v>
      </c>
      <c r="D58" s="17">
        <v>50880</v>
      </c>
      <c r="E58" s="17">
        <v>50880</v>
      </c>
      <c r="F58" s="17">
        <v>50880</v>
      </c>
      <c r="G58" s="128">
        <f t="shared" si="3"/>
        <v>0</v>
      </c>
      <c r="H58" s="17"/>
    </row>
    <row r="59" spans="1:8" ht="13.5" customHeight="1">
      <c r="A59" s="203" t="s">
        <v>157</v>
      </c>
      <c r="B59" s="204"/>
      <c r="C59" s="204"/>
      <c r="D59" s="136">
        <f>SUM(D60)</f>
        <v>590000</v>
      </c>
      <c r="E59" s="136">
        <f>SUM(E60)</f>
        <v>828675</v>
      </c>
      <c r="F59" s="136">
        <f>SUM(F60)</f>
        <v>735351</v>
      </c>
      <c r="G59" s="136">
        <f>SUM(G60)</f>
        <v>-93324</v>
      </c>
      <c r="H59" s="136">
        <f>SUM(H60)</f>
        <v>0</v>
      </c>
    </row>
    <row r="60" spans="1:8" ht="13.5" customHeight="1">
      <c r="A60" s="98">
        <v>111</v>
      </c>
      <c r="B60" s="99">
        <v>600</v>
      </c>
      <c r="C60" s="52" t="s">
        <v>127</v>
      </c>
      <c r="D60" s="17">
        <v>590000</v>
      </c>
      <c r="E60" s="17">
        <v>828675</v>
      </c>
      <c r="F60" s="17">
        <f>SUM(Príjmy!E42)</f>
        <v>735351</v>
      </c>
      <c r="G60" s="128">
        <f t="shared" si="3"/>
        <v>-93324</v>
      </c>
      <c r="H60" s="17"/>
    </row>
    <row r="61" spans="1:8" ht="13.5" customHeight="1">
      <c r="A61" s="100"/>
      <c r="B61" s="99"/>
      <c r="C61" s="73"/>
      <c r="D61" s="17"/>
      <c r="E61" s="17"/>
      <c r="F61" s="17"/>
      <c r="G61" s="128">
        <f t="shared" si="3"/>
        <v>0</v>
      </c>
      <c r="H61" s="17"/>
    </row>
    <row r="62" spans="1:8" ht="13.5" customHeight="1">
      <c r="A62" s="200" t="s">
        <v>158</v>
      </c>
      <c r="B62" s="192"/>
      <c r="C62" s="192"/>
      <c r="D62" s="95">
        <f>SUM(D63:D63)</f>
        <v>5482</v>
      </c>
      <c r="E62" s="95">
        <f>SUM(E63:E63)</f>
        <v>5482</v>
      </c>
      <c r="F62" s="95">
        <f>SUM(F63:F63)</f>
        <v>153865</v>
      </c>
      <c r="G62" s="46">
        <f t="shared" si="3"/>
        <v>148383</v>
      </c>
      <c r="H62" s="95">
        <f>SUM(H63:H63)</f>
        <v>0</v>
      </c>
    </row>
    <row r="63" spans="1:8" ht="13.5" customHeight="1">
      <c r="A63" s="101">
        <v>41</v>
      </c>
      <c r="B63" s="54">
        <v>600</v>
      </c>
      <c r="C63" s="52" t="s">
        <v>127</v>
      </c>
      <c r="D63" s="23">
        <v>5482</v>
      </c>
      <c r="E63" s="23">
        <v>5482</v>
      </c>
      <c r="F63" s="23">
        <v>153865</v>
      </c>
      <c r="G63" s="128">
        <f t="shared" si="3"/>
        <v>148383</v>
      </c>
      <c r="H63" s="23"/>
    </row>
    <row r="64" spans="1:8" ht="13.5" customHeight="1">
      <c r="A64" s="193" t="s">
        <v>159</v>
      </c>
      <c r="B64" s="192"/>
      <c r="C64" s="192"/>
      <c r="D64" s="103">
        <f>SUM(D65:D65)</f>
        <v>28000</v>
      </c>
      <c r="E64" s="103">
        <f>SUM(E65:E65)</f>
        <v>28000</v>
      </c>
      <c r="F64" s="103">
        <f>SUM(F65:F65)</f>
        <v>28000</v>
      </c>
      <c r="G64" s="46">
        <f t="shared" si="3"/>
        <v>0</v>
      </c>
      <c r="H64" s="103">
        <f>SUM(H65:H65)</f>
        <v>0</v>
      </c>
    </row>
    <row r="65" spans="1:8" ht="13.5" customHeight="1">
      <c r="A65" s="101">
        <v>41</v>
      </c>
      <c r="B65" s="54">
        <v>600</v>
      </c>
      <c r="C65" s="52" t="s">
        <v>127</v>
      </c>
      <c r="D65" s="23">
        <v>28000</v>
      </c>
      <c r="E65" s="23">
        <v>28000</v>
      </c>
      <c r="F65" s="23">
        <v>28000</v>
      </c>
      <c r="G65" s="128">
        <f t="shared" si="3"/>
        <v>0</v>
      </c>
      <c r="H65" s="23"/>
    </row>
    <row r="66" spans="1:8" ht="13.5" customHeight="1">
      <c r="A66" s="193" t="s">
        <v>160</v>
      </c>
      <c r="B66" s="192"/>
      <c r="C66" s="192"/>
      <c r="D66" s="103">
        <f>SUM(D67:D67)</f>
        <v>37000</v>
      </c>
      <c r="E66" s="103">
        <f>SUM(E67:E67)</f>
        <v>37000</v>
      </c>
      <c r="F66" s="103">
        <f>SUM(F67:F67)</f>
        <v>37000</v>
      </c>
      <c r="G66" s="46">
        <f t="shared" si="3"/>
        <v>0</v>
      </c>
      <c r="H66" s="103">
        <f>SUM(H67:H67)</f>
        <v>0</v>
      </c>
    </row>
    <row r="67" spans="1:8" ht="13.5" customHeight="1">
      <c r="A67" s="101">
        <v>41</v>
      </c>
      <c r="B67" s="54">
        <v>600</v>
      </c>
      <c r="C67" s="52" t="s">
        <v>127</v>
      </c>
      <c r="D67" s="23">
        <v>37000</v>
      </c>
      <c r="E67" s="23">
        <v>37000</v>
      </c>
      <c r="F67" s="23">
        <v>37000</v>
      </c>
      <c r="G67" s="128">
        <f t="shared" si="3"/>
        <v>0</v>
      </c>
      <c r="H67" s="23"/>
    </row>
    <row r="68" spans="1:8" ht="13.5" customHeight="1">
      <c r="A68" s="192" t="s">
        <v>111</v>
      </c>
      <c r="B68" s="192"/>
      <c r="C68" s="192"/>
      <c r="D68" s="103">
        <f>SUM(D69)</f>
        <v>2080</v>
      </c>
      <c r="E68" s="103">
        <f>SUM(E69)</f>
        <v>2080</v>
      </c>
      <c r="F68" s="103">
        <f>SUM(F69)</f>
        <v>280</v>
      </c>
      <c r="G68" s="103">
        <f>SUM(G69)</f>
        <v>-1800</v>
      </c>
      <c r="H68" s="103">
        <f>SUM(H69)</f>
        <v>0</v>
      </c>
    </row>
    <row r="69" spans="1:8" ht="13.5" customHeight="1">
      <c r="A69" s="104"/>
      <c r="B69" s="104">
        <v>640</v>
      </c>
      <c r="C69" s="104" t="s">
        <v>186</v>
      </c>
      <c r="D69" s="134">
        <v>2080</v>
      </c>
      <c r="E69" s="134">
        <v>2080</v>
      </c>
      <c r="F69" s="134">
        <v>280</v>
      </c>
      <c r="G69" s="128">
        <f t="shared" si="3"/>
        <v>-1800</v>
      </c>
      <c r="H69" s="105"/>
    </row>
    <row r="70" spans="1:8" ht="13.5" customHeight="1">
      <c r="A70" s="194" t="s">
        <v>162</v>
      </c>
      <c r="B70" s="162"/>
      <c r="C70" s="162"/>
      <c r="D70" s="95">
        <f>SUM(D71+D72)</f>
        <v>1530</v>
      </c>
      <c r="E70" s="95">
        <f>SUM(E71+E72)</f>
        <v>1530</v>
      </c>
      <c r="F70" s="95">
        <f>SUM(F71+F72)</f>
        <v>10</v>
      </c>
      <c r="G70" s="46">
        <f t="shared" si="3"/>
        <v>-1520</v>
      </c>
      <c r="H70" s="95">
        <f>SUM(H71+H72)</f>
        <v>0</v>
      </c>
    </row>
    <row r="71" spans="1:8" ht="13.5" customHeight="1">
      <c r="A71" s="53"/>
      <c r="B71" s="106">
        <v>630</v>
      </c>
      <c r="C71" s="49" t="s">
        <v>47</v>
      </c>
      <c r="D71" s="107">
        <v>30</v>
      </c>
      <c r="E71" s="107">
        <v>30</v>
      </c>
      <c r="F71" s="107">
        <v>10</v>
      </c>
      <c r="G71" s="128">
        <f t="shared" si="3"/>
        <v>-20</v>
      </c>
      <c r="H71" s="107"/>
    </row>
    <row r="72" spans="1:8" ht="13.5" customHeight="1">
      <c r="A72" s="55"/>
      <c r="B72" s="88">
        <v>642</v>
      </c>
      <c r="C72" s="89" t="s">
        <v>203</v>
      </c>
      <c r="D72" s="86">
        <v>1500</v>
      </c>
      <c r="E72" s="86">
        <v>1500</v>
      </c>
      <c r="F72" s="86">
        <v>0</v>
      </c>
      <c r="G72" s="128">
        <f t="shared" si="3"/>
        <v>-1500</v>
      </c>
      <c r="H72" s="86"/>
    </row>
    <row r="73" spans="1:8" ht="13.5" customHeight="1">
      <c r="A73" s="195" t="s">
        <v>88</v>
      </c>
      <c r="B73" s="154"/>
      <c r="C73" s="154"/>
      <c r="D73" s="110">
        <f>SUM(D2+D13+D16+D18+D20+D26+D30+D32+D34+D40+D46+D52+D59+D70+D62+D64+D66+D68+D43+D57)</f>
        <v>799407</v>
      </c>
      <c r="E73" s="110">
        <f>SUM(E2+E13+E16+E18+E20+E26+E30+E32+E34+E40+E46+E52+E59+E70+E62+E64+E66+E68+E43+E57)</f>
        <v>1042872</v>
      </c>
      <c r="F73" s="110">
        <f>SUM(F2+F13+F16+F18+F20+F26+F30+F32+F34+F40+F46+F52+F59+F70+F62+F64+F66+F68+F43+F57)</f>
        <v>1076558</v>
      </c>
      <c r="G73" s="135">
        <f t="shared" si="3"/>
        <v>33686</v>
      </c>
      <c r="H73" s="110">
        <f>SUM(H2+H13+H16+H18+H20+H26+H30+H32+H34+H40+H46+H52+H59+H70+H62+H64+H66+H68+H43+H57)</f>
        <v>0</v>
      </c>
    </row>
    <row r="74" spans="1:8" ht="13.5" customHeight="1">
      <c r="A74" s="182"/>
      <c r="B74" s="158"/>
      <c r="C74" s="158"/>
      <c r="D74" s="158"/>
      <c r="E74" s="158"/>
      <c r="F74" s="158"/>
      <c r="G74" s="158"/>
      <c r="H74" s="158"/>
    </row>
    <row r="75" spans="1:8" ht="18" customHeight="1">
      <c r="A75" s="185" t="s">
        <v>89</v>
      </c>
      <c r="B75" s="186"/>
      <c r="C75" s="186"/>
      <c r="D75" s="111" t="s">
        <v>204</v>
      </c>
      <c r="E75" s="111" t="s">
        <v>205</v>
      </c>
      <c r="F75" s="111" t="s">
        <v>206</v>
      </c>
      <c r="G75" s="111" t="s">
        <v>195</v>
      </c>
      <c r="H75" s="111" t="s">
        <v>201</v>
      </c>
    </row>
    <row r="76" spans="1:8" ht="13.5" customHeight="1">
      <c r="A76" s="196" t="s">
        <v>207</v>
      </c>
      <c r="B76" s="167"/>
      <c r="C76" s="167"/>
      <c r="D76" s="112">
        <f>SUM(D78:D78)</f>
        <v>0</v>
      </c>
      <c r="E76" s="112">
        <f>SUM(E78:E78)</f>
        <v>0</v>
      </c>
      <c r="F76" s="112">
        <f>SUM(F77)</f>
        <v>954</v>
      </c>
      <c r="G76" s="112">
        <f>SUM(F76-E76)</f>
        <v>954</v>
      </c>
      <c r="H76" s="112">
        <f>SUM(H78:H78)</f>
        <v>0</v>
      </c>
    </row>
    <row r="77" spans="1:8" ht="13.5" customHeight="1">
      <c r="A77" s="129"/>
      <c r="B77" s="130">
        <v>700</v>
      </c>
      <c r="C77" s="130" t="s">
        <v>107</v>
      </c>
      <c r="D77" s="28">
        <v>0</v>
      </c>
      <c r="E77" s="28">
        <v>0</v>
      </c>
      <c r="F77" s="28">
        <v>954</v>
      </c>
      <c r="G77" s="128">
        <f aca="true" t="shared" si="4" ref="G77:G98">SUM(F77-E77)</f>
        <v>954</v>
      </c>
      <c r="H77" s="28"/>
    </row>
    <row r="78" spans="1:8" ht="13.5" customHeight="1">
      <c r="A78" s="50"/>
      <c r="B78" s="54"/>
      <c r="C78" s="74"/>
      <c r="D78" s="108"/>
      <c r="E78" s="108"/>
      <c r="F78" s="108"/>
      <c r="G78" s="128"/>
      <c r="H78" s="108"/>
    </row>
    <row r="79" spans="1:8" ht="13.5" customHeight="1">
      <c r="A79" s="197" t="s">
        <v>170</v>
      </c>
      <c r="B79" s="198"/>
      <c r="C79" s="199"/>
      <c r="D79" s="116">
        <f>SUM(D80:D81)</f>
        <v>45000</v>
      </c>
      <c r="E79" s="116">
        <f>SUM(E80:E81)</f>
        <v>45000</v>
      </c>
      <c r="F79" s="116">
        <f>SUM(F80:F81)</f>
        <v>0</v>
      </c>
      <c r="G79" s="112">
        <f t="shared" si="4"/>
        <v>-45000</v>
      </c>
      <c r="H79" s="116">
        <f>SUM(H80:H81)</f>
        <v>0</v>
      </c>
    </row>
    <row r="80" spans="1:8" ht="13.5" customHeight="1">
      <c r="A80" s="50"/>
      <c r="B80" s="54">
        <v>700</v>
      </c>
      <c r="C80" s="113" t="s">
        <v>171</v>
      </c>
      <c r="D80" s="108">
        <v>45000</v>
      </c>
      <c r="E80" s="108">
        <v>45000</v>
      </c>
      <c r="F80" s="108"/>
      <c r="G80" s="128">
        <f t="shared" si="4"/>
        <v>-45000</v>
      </c>
      <c r="H80" s="108"/>
    </row>
    <row r="81" spans="1:8" ht="13.5" customHeight="1">
      <c r="A81" s="50"/>
      <c r="B81" s="51"/>
      <c r="C81" s="52"/>
      <c r="D81" s="108"/>
      <c r="E81" s="108"/>
      <c r="F81" s="108"/>
      <c r="G81" s="128"/>
      <c r="H81" s="108"/>
    </row>
    <row r="82" spans="1:8" ht="13.5" customHeight="1">
      <c r="A82" s="178" t="s">
        <v>104</v>
      </c>
      <c r="B82" s="167"/>
      <c r="C82" s="167"/>
      <c r="D82" s="114">
        <f>SUM(D83:D84)</f>
        <v>54000</v>
      </c>
      <c r="E82" s="114">
        <f>SUM(E83:E84)</f>
        <v>54000</v>
      </c>
      <c r="F82" s="114">
        <f>SUM(F83:F84)</f>
        <v>0</v>
      </c>
      <c r="G82" s="112">
        <f t="shared" si="4"/>
        <v>-54000</v>
      </c>
      <c r="H82" s="114">
        <f>SUM(H83:H84)</f>
        <v>0</v>
      </c>
    </row>
    <row r="83" spans="1:8" ht="13.5" customHeight="1">
      <c r="A83" s="50"/>
      <c r="B83" s="54">
        <v>700</v>
      </c>
      <c r="C83" s="115" t="s">
        <v>164</v>
      </c>
      <c r="D83" s="108">
        <v>54000</v>
      </c>
      <c r="E83" s="108">
        <v>54000</v>
      </c>
      <c r="F83" s="108"/>
      <c r="G83" s="128">
        <f t="shared" si="4"/>
        <v>-54000</v>
      </c>
      <c r="H83" s="108">
        <v>0</v>
      </c>
    </row>
    <row r="84" spans="1:8" ht="13.5" customHeight="1">
      <c r="A84" s="50"/>
      <c r="B84" s="54"/>
      <c r="C84" s="52"/>
      <c r="D84" s="108"/>
      <c r="E84" s="108"/>
      <c r="F84" s="108"/>
      <c r="G84" s="128"/>
      <c r="H84" s="108"/>
    </row>
    <row r="85" spans="1:8" ht="13.5" customHeight="1">
      <c r="A85" s="178" t="s">
        <v>90</v>
      </c>
      <c r="B85" s="167"/>
      <c r="C85" s="167"/>
      <c r="D85" s="35">
        <f>SUM(D86:D87)</f>
        <v>0</v>
      </c>
      <c r="E85" s="35">
        <f>SUM(E86:E87)</f>
        <v>5200</v>
      </c>
      <c r="F85" s="35">
        <f>SUM(F86:F87)</f>
        <v>4890</v>
      </c>
      <c r="G85" s="112">
        <f t="shared" si="4"/>
        <v>-310</v>
      </c>
      <c r="H85" s="35">
        <f>SUM(H86:H87)</f>
        <v>0</v>
      </c>
    </row>
    <row r="86" spans="1:8" ht="13.5" customHeight="1">
      <c r="A86" s="55"/>
      <c r="B86" s="58">
        <v>700</v>
      </c>
      <c r="C86" s="61" t="s">
        <v>209</v>
      </c>
      <c r="D86" s="17">
        <v>0</v>
      </c>
      <c r="E86" s="17">
        <v>5200</v>
      </c>
      <c r="F86" s="17">
        <v>4890</v>
      </c>
      <c r="G86" s="128">
        <f t="shared" si="4"/>
        <v>-310</v>
      </c>
      <c r="H86" s="17"/>
    </row>
    <row r="87" spans="1:8" ht="13.5" customHeight="1">
      <c r="A87" s="55"/>
      <c r="B87" s="58"/>
      <c r="C87" s="61"/>
      <c r="D87" s="17"/>
      <c r="E87" s="17"/>
      <c r="F87" s="17"/>
      <c r="G87" s="128"/>
      <c r="H87" s="17"/>
    </row>
    <row r="88" spans="1:8" ht="13.5" customHeight="1">
      <c r="A88" s="178" t="s">
        <v>91</v>
      </c>
      <c r="B88" s="167"/>
      <c r="C88" s="167"/>
      <c r="D88" s="35">
        <f>SUM(D89:D90)</f>
        <v>4000</v>
      </c>
      <c r="E88" s="35">
        <f>SUM(E89:E90)</f>
        <v>0</v>
      </c>
      <c r="F88" s="35">
        <f>SUM(F89:F90)</f>
        <v>0</v>
      </c>
      <c r="G88" s="112">
        <f t="shared" si="4"/>
        <v>0</v>
      </c>
      <c r="H88" s="35">
        <f>SUM(H89:H90)</f>
        <v>0</v>
      </c>
    </row>
    <row r="89" spans="1:8" ht="13.5" customHeight="1">
      <c r="A89" s="50"/>
      <c r="B89" s="54">
        <v>700</v>
      </c>
      <c r="C89" s="52" t="s">
        <v>164</v>
      </c>
      <c r="D89" s="108">
        <v>4000</v>
      </c>
      <c r="E89" s="108">
        <v>0</v>
      </c>
      <c r="F89" s="108">
        <v>0</v>
      </c>
      <c r="G89" s="128"/>
      <c r="H89" s="108"/>
    </row>
    <row r="90" spans="1:8" ht="13.5" customHeight="1">
      <c r="A90" s="50"/>
      <c r="B90" s="54"/>
      <c r="C90" s="52"/>
      <c r="D90" s="108"/>
      <c r="E90" s="108"/>
      <c r="F90" s="108"/>
      <c r="G90" s="128"/>
      <c r="H90" s="108"/>
    </row>
    <row r="91" spans="1:8" ht="13.5" customHeight="1">
      <c r="A91" s="183" t="s">
        <v>133</v>
      </c>
      <c r="B91" s="184"/>
      <c r="C91" s="184"/>
      <c r="D91" s="116">
        <f>SUM(D92:D93)</f>
        <v>3000</v>
      </c>
      <c r="E91" s="116">
        <f>SUM(E92:E93)</f>
        <v>7000</v>
      </c>
      <c r="F91" s="116">
        <f>SUM(F92:F93)</f>
        <v>6756</v>
      </c>
      <c r="G91" s="112">
        <f t="shared" si="4"/>
        <v>-244</v>
      </c>
      <c r="H91" s="116">
        <f>SUM(H92:H93)</f>
        <v>0</v>
      </c>
    </row>
    <row r="92" spans="1:8" ht="13.5" customHeight="1">
      <c r="A92" s="50"/>
      <c r="B92" s="54">
        <v>700</v>
      </c>
      <c r="C92" s="52" t="s">
        <v>164</v>
      </c>
      <c r="D92" s="108">
        <v>3000</v>
      </c>
      <c r="E92" s="108">
        <v>7000</v>
      </c>
      <c r="F92" s="108">
        <v>6756</v>
      </c>
      <c r="G92" s="128">
        <f t="shared" si="4"/>
        <v>-244</v>
      </c>
      <c r="H92" s="108"/>
    </row>
    <row r="93" spans="1:8" ht="13.5" customHeight="1">
      <c r="A93" s="50"/>
      <c r="B93" s="54"/>
      <c r="C93" s="52"/>
      <c r="D93" s="108"/>
      <c r="E93" s="108"/>
      <c r="F93" s="108"/>
      <c r="G93" s="128"/>
      <c r="H93" s="108"/>
    </row>
    <row r="94" spans="1:8" ht="13.5" customHeight="1">
      <c r="A94" s="178" t="s">
        <v>130</v>
      </c>
      <c r="B94" s="179"/>
      <c r="C94" s="179"/>
      <c r="D94" s="35">
        <f>SUM(D95:D96)</f>
        <v>0</v>
      </c>
      <c r="E94" s="35">
        <f>SUM(E95:E96)</f>
        <v>0</v>
      </c>
      <c r="F94" s="35">
        <f>SUM(F95:F96)</f>
        <v>15063</v>
      </c>
      <c r="G94" s="112">
        <f t="shared" si="4"/>
        <v>15063</v>
      </c>
      <c r="H94" s="35">
        <f>SUM(H95:H96)</f>
        <v>0</v>
      </c>
    </row>
    <row r="95" spans="1:8" ht="13.5" customHeight="1">
      <c r="A95" s="50"/>
      <c r="B95" s="54">
        <v>700</v>
      </c>
      <c r="C95" s="52" t="s">
        <v>164</v>
      </c>
      <c r="D95" s="108">
        <v>0</v>
      </c>
      <c r="E95" s="108">
        <v>0</v>
      </c>
      <c r="F95" s="108">
        <v>15063</v>
      </c>
      <c r="G95" s="128">
        <f t="shared" si="4"/>
        <v>15063</v>
      </c>
      <c r="H95" s="108"/>
    </row>
    <row r="96" spans="1:8" ht="13.5" customHeight="1">
      <c r="A96" s="50"/>
      <c r="B96" s="54"/>
      <c r="C96" s="52"/>
      <c r="D96" s="108"/>
      <c r="E96" s="108"/>
      <c r="F96" s="108"/>
      <c r="G96" s="128"/>
      <c r="H96" s="108"/>
    </row>
    <row r="97" spans="1:8" ht="13.5" customHeight="1">
      <c r="A97" s="178" t="s">
        <v>175</v>
      </c>
      <c r="B97" s="167"/>
      <c r="C97" s="167"/>
      <c r="D97" s="35">
        <f>SUM(D98:D99)</f>
        <v>0</v>
      </c>
      <c r="E97" s="35">
        <f>SUM(E98:E99)</f>
        <v>9000</v>
      </c>
      <c r="F97" s="35">
        <f>SUM(F98:F99)</f>
        <v>0</v>
      </c>
      <c r="G97" s="112">
        <f t="shared" si="4"/>
        <v>-9000</v>
      </c>
      <c r="H97" s="35">
        <f>SUM(H98:H99)</f>
        <v>0</v>
      </c>
    </row>
    <row r="98" spans="1:8" ht="13.5" customHeight="1">
      <c r="A98" s="50"/>
      <c r="B98" s="54">
        <v>700</v>
      </c>
      <c r="C98" s="52" t="s">
        <v>179</v>
      </c>
      <c r="D98" s="108">
        <v>0</v>
      </c>
      <c r="E98" s="108">
        <v>9000</v>
      </c>
      <c r="F98" s="108">
        <v>0</v>
      </c>
      <c r="G98" s="128">
        <f t="shared" si="4"/>
        <v>-9000</v>
      </c>
      <c r="H98" s="108"/>
    </row>
    <row r="99" spans="1:8" ht="13.5" customHeight="1">
      <c r="A99" s="50"/>
      <c r="B99" s="54"/>
      <c r="C99" s="52"/>
      <c r="D99" s="108"/>
      <c r="E99" s="108"/>
      <c r="F99" s="108"/>
      <c r="G99" s="128"/>
      <c r="H99" s="108"/>
    </row>
    <row r="100" spans="1:8" ht="18" customHeight="1">
      <c r="A100" s="180" t="s">
        <v>93</v>
      </c>
      <c r="B100" s="181"/>
      <c r="C100" s="181"/>
      <c r="D100" s="117">
        <f>SUM(D76+D82+D85+D88+D94+D97+D91)</f>
        <v>61000</v>
      </c>
      <c r="E100" s="117">
        <f>SUM(E76+E82+E85+E88+E94+E97+E91)</f>
        <v>75200</v>
      </c>
      <c r="F100" s="117">
        <f>SUM(F76+F82+F85+F88+F94+F97+F91)</f>
        <v>27663</v>
      </c>
      <c r="G100" s="117">
        <f>SUM(G76+G82+G85+G88+G94+G97+G91)</f>
        <v>-47537</v>
      </c>
      <c r="H100" s="117">
        <f>SUM(H76+H82+H85+H88+H94+H97+H91)</f>
        <v>0</v>
      </c>
    </row>
    <row r="101" spans="1:8" ht="18" customHeight="1">
      <c r="A101" s="171"/>
      <c r="B101" s="172"/>
      <c r="C101" s="172"/>
      <c r="D101" s="172"/>
      <c r="E101" s="172"/>
      <c r="F101" s="172"/>
      <c r="G101" s="172"/>
      <c r="H101" s="172"/>
    </row>
    <row r="102" spans="1:8" ht="13.5" customHeight="1">
      <c r="A102" s="173" t="s">
        <v>94</v>
      </c>
      <c r="B102" s="174"/>
      <c r="C102" s="174"/>
      <c r="D102" s="118"/>
      <c r="E102" s="118"/>
      <c r="F102" s="118"/>
      <c r="G102" s="118"/>
      <c r="H102" s="118"/>
    </row>
    <row r="103" spans="1:8" ht="13.5" customHeight="1">
      <c r="A103" s="170" t="s">
        <v>0</v>
      </c>
      <c r="B103" s="158"/>
      <c r="C103" s="158"/>
      <c r="D103" s="119">
        <f>SUM(D73)</f>
        <v>799407</v>
      </c>
      <c r="E103" s="119">
        <f>SUM(E73)</f>
        <v>1042872</v>
      </c>
      <c r="F103" s="119">
        <f>SUM(F73)</f>
        <v>1076558</v>
      </c>
      <c r="G103" s="119">
        <f>SUM(F103-E103)</f>
        <v>33686</v>
      </c>
      <c r="H103" s="119">
        <f>SUM(H73)</f>
        <v>0</v>
      </c>
    </row>
    <row r="104" spans="1:8" ht="13.5" customHeight="1">
      <c r="A104" s="170" t="s">
        <v>1</v>
      </c>
      <c r="B104" s="158"/>
      <c r="C104" s="158"/>
      <c r="D104" s="119">
        <f>SUM(D100)</f>
        <v>61000</v>
      </c>
      <c r="E104" s="119">
        <f>SUM(E100)</f>
        <v>75200</v>
      </c>
      <c r="F104" s="119">
        <f>SUM(F100)</f>
        <v>27663</v>
      </c>
      <c r="G104" s="119">
        <f>SUM(F104-E104)</f>
        <v>-47537</v>
      </c>
      <c r="H104" s="119">
        <f>SUM(H100)</f>
        <v>0</v>
      </c>
    </row>
    <row r="105" spans="1:8" ht="13.5" customHeight="1">
      <c r="A105" s="175" t="s">
        <v>165</v>
      </c>
      <c r="B105" s="158"/>
      <c r="C105" s="158"/>
      <c r="D105" s="120">
        <v>20000</v>
      </c>
      <c r="E105" s="120">
        <v>20000</v>
      </c>
      <c r="F105" s="120">
        <v>0</v>
      </c>
      <c r="G105" s="119">
        <f>SUM(F105-E105)</f>
        <v>-20000</v>
      </c>
      <c r="H105" s="120"/>
    </row>
    <row r="106" spans="1:8" ht="15.75" customHeight="1">
      <c r="A106" s="176" t="s">
        <v>95</v>
      </c>
      <c r="B106" s="177"/>
      <c r="C106" s="177"/>
      <c r="D106" s="121">
        <f>SUM(D103:D105)</f>
        <v>880407</v>
      </c>
      <c r="E106" s="121">
        <f>SUM(E103:E105)</f>
        <v>1138072</v>
      </c>
      <c r="F106" s="121">
        <f>SUM(F103:F105)</f>
        <v>1104221</v>
      </c>
      <c r="G106" s="121">
        <f>SUM(G103:G105)</f>
        <v>-33851</v>
      </c>
      <c r="H106" s="121">
        <f>SUM(H103:H105)</f>
        <v>0</v>
      </c>
    </row>
    <row r="107" spans="1:8" ht="13.5" customHeight="1">
      <c r="A107" s="191"/>
      <c r="B107" s="158"/>
      <c r="C107" s="158"/>
      <c r="D107" s="158"/>
      <c r="E107" s="158"/>
      <c r="F107" s="32"/>
      <c r="G107" s="32"/>
      <c r="H107" s="32"/>
    </row>
    <row r="108" spans="1:8" ht="13.5" customHeight="1">
      <c r="A108" s="170" t="s">
        <v>2</v>
      </c>
      <c r="B108" s="158"/>
      <c r="C108" s="158"/>
      <c r="D108" s="122">
        <f>SUM(Príjmy!C59)</f>
        <v>875197</v>
      </c>
      <c r="E108" s="122">
        <f>SUM(Príjmy!D44)</f>
        <v>1123262</v>
      </c>
      <c r="F108" s="122">
        <f>SUM(Príjmy!E59)</f>
        <v>989530</v>
      </c>
      <c r="G108" s="122">
        <f>SUM(Príjmy!F59)</f>
        <v>-133732</v>
      </c>
      <c r="H108" s="122">
        <f>SUM(Príjmy!G59)</f>
        <v>0</v>
      </c>
    </row>
    <row r="109" spans="1:8" ht="13.5" customHeight="1">
      <c r="A109" s="170" t="s">
        <v>32</v>
      </c>
      <c r="B109" s="158"/>
      <c r="C109" s="158"/>
      <c r="D109" s="122">
        <f>SUM(Príjmy!C50)</f>
        <v>62500</v>
      </c>
      <c r="E109" s="122">
        <f>SUM(Príjmy!D50)</f>
        <v>43500</v>
      </c>
      <c r="F109" s="122">
        <f>SUM(Príjmy!E50)</f>
        <v>14500</v>
      </c>
      <c r="G109" s="122">
        <f>SUM(Príjmy!F50)</f>
        <v>-29000</v>
      </c>
      <c r="H109" s="122">
        <f>SUM(Príjmy!G50)</f>
        <v>0</v>
      </c>
    </row>
    <row r="110" spans="1:8" ht="13.5" customHeight="1">
      <c r="A110" s="170" t="s">
        <v>35</v>
      </c>
      <c r="B110" s="158"/>
      <c r="C110" s="158"/>
      <c r="D110" s="122">
        <f>SUM(Príjmy!C57)</f>
        <v>20000</v>
      </c>
      <c r="E110" s="122">
        <f>SUM(Príjmy!D57)</f>
        <v>38000</v>
      </c>
      <c r="F110" s="122">
        <f>SUM(Príjmy!E61)</f>
        <v>6563</v>
      </c>
      <c r="G110" s="122">
        <f>SUM(Príjmy!F61)</f>
        <v>-31437</v>
      </c>
      <c r="H110" s="122">
        <f>SUM(Príjmy!G61)</f>
        <v>0</v>
      </c>
    </row>
    <row r="111" spans="1:8" ht="15.75" customHeight="1">
      <c r="A111" s="176" t="s">
        <v>37</v>
      </c>
      <c r="B111" s="177"/>
      <c r="C111" s="177"/>
      <c r="D111" s="123">
        <f>SUM(D108:D110)</f>
        <v>957697</v>
      </c>
      <c r="E111" s="123">
        <f>SUM(E108:E110)</f>
        <v>1204762</v>
      </c>
      <c r="F111" s="123">
        <f>SUM(F108:F110)</f>
        <v>1010593</v>
      </c>
      <c r="G111" s="123">
        <f>SUM(G108:G110)</f>
        <v>-194169</v>
      </c>
      <c r="H111" s="123">
        <f>SUM(H108:H110)</f>
        <v>0</v>
      </c>
    </row>
    <row r="112" spans="1:8" ht="15.75" customHeight="1">
      <c r="A112" s="173" t="s">
        <v>96</v>
      </c>
      <c r="B112" s="174"/>
      <c r="C112" s="174"/>
      <c r="D112" s="124">
        <f>D111-D106</f>
        <v>77290</v>
      </c>
      <c r="E112" s="124">
        <f>E111-E106</f>
        <v>66690</v>
      </c>
      <c r="F112" s="124">
        <f>F111-F106</f>
        <v>-93628</v>
      </c>
      <c r="G112" s="124">
        <f>G111-G106</f>
        <v>-160318</v>
      </c>
      <c r="H112" s="124">
        <f>H111-H106</f>
        <v>0</v>
      </c>
    </row>
    <row r="113" spans="1:7" ht="12.75">
      <c r="A113" s="187"/>
      <c r="B113" s="188"/>
      <c r="C113" s="188"/>
      <c r="D113" s="188"/>
      <c r="E113" s="188"/>
      <c r="F113" s="13"/>
      <c r="G113" s="13"/>
    </row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</sheetData>
  <sheetProtection/>
  <mergeCells count="46">
    <mergeCell ref="A62:C62"/>
    <mergeCell ref="A64:C64"/>
    <mergeCell ref="A1:C1"/>
    <mergeCell ref="A52:C52"/>
    <mergeCell ref="A57:C57"/>
    <mergeCell ref="A59:C59"/>
    <mergeCell ref="A30:C30"/>
    <mergeCell ref="A32:C32"/>
    <mergeCell ref="A34:C34"/>
    <mergeCell ref="A107:E107"/>
    <mergeCell ref="A68:C68"/>
    <mergeCell ref="A66:C66"/>
    <mergeCell ref="A43:C43"/>
    <mergeCell ref="A46:C46"/>
    <mergeCell ref="A40:C40"/>
    <mergeCell ref="A82:C82"/>
    <mergeCell ref="A70:C70"/>
    <mergeCell ref="A73:C73"/>
    <mergeCell ref="A76:C76"/>
    <mergeCell ref="A102:C102"/>
    <mergeCell ref="A75:C75"/>
    <mergeCell ref="A113:E113"/>
    <mergeCell ref="A2:C2"/>
    <mergeCell ref="A13:C13"/>
    <mergeCell ref="A16:C16"/>
    <mergeCell ref="A18:C18"/>
    <mergeCell ref="A20:C20"/>
    <mergeCell ref="A85:C85"/>
    <mergeCell ref="A26:C26"/>
    <mergeCell ref="A94:C94"/>
    <mergeCell ref="A97:C97"/>
    <mergeCell ref="A100:C100"/>
    <mergeCell ref="A74:H74"/>
    <mergeCell ref="A91:C91"/>
    <mergeCell ref="A88:C88"/>
    <mergeCell ref="A79:C79"/>
    <mergeCell ref="A103:C103"/>
    <mergeCell ref="A101:H101"/>
    <mergeCell ref="A112:C112"/>
    <mergeCell ref="A105:C105"/>
    <mergeCell ref="A106:C106"/>
    <mergeCell ref="A108:C108"/>
    <mergeCell ref="A109:C109"/>
    <mergeCell ref="A104:C104"/>
    <mergeCell ref="A111:C111"/>
    <mergeCell ref="A110:C110"/>
  </mergeCells>
  <printOptions horizontalCentered="1"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90" r:id="rId2"/>
  <headerFooter>
    <oddHeader>&amp;C&amp;"Arial CE,Tučné"ČERPANIE  ROZPOČTU &amp;"Arial CE,Normálne"
</oddHeader>
    <oddFooter>&amp;L&amp;P&amp;R&amp;D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9" customWidth="1"/>
    <col min="2" max="2" width="6.875" style="12" customWidth="1"/>
    <col min="3" max="3" width="28.125" style="11" customWidth="1"/>
    <col min="4" max="8" width="12.75390625" style="9" customWidth="1"/>
    <col min="9" max="16384" width="9.125" style="9" customWidth="1"/>
  </cols>
  <sheetData>
    <row r="1" spans="1:8" ht="36" customHeight="1">
      <c r="A1" s="201" t="s">
        <v>127</v>
      </c>
      <c r="B1" s="202"/>
      <c r="C1" s="202"/>
      <c r="D1" s="45" t="s">
        <v>200</v>
      </c>
      <c r="E1" s="45" t="s">
        <v>193</v>
      </c>
      <c r="F1" s="45" t="s">
        <v>194</v>
      </c>
      <c r="G1" s="45" t="s">
        <v>195</v>
      </c>
      <c r="H1" s="45" t="s">
        <v>201</v>
      </c>
    </row>
    <row r="2" spans="1:8" ht="13.5" customHeight="1">
      <c r="A2" s="189" t="s">
        <v>38</v>
      </c>
      <c r="B2" s="162"/>
      <c r="C2" s="162"/>
      <c r="D2" s="46">
        <f>D3+D7+D17+D53</f>
        <v>0</v>
      </c>
      <c r="E2" s="46">
        <f>E3+E7+E17+E53</f>
        <v>0</v>
      </c>
      <c r="F2" s="46">
        <f>F3+F7+F17+F53</f>
        <v>0</v>
      </c>
      <c r="G2" s="46">
        <f>G3+G7+G17+G53</f>
        <v>0</v>
      </c>
      <c r="H2" s="46">
        <f>H3+H7+H17+H53</f>
        <v>0</v>
      </c>
    </row>
    <row r="3" spans="1:8" ht="24.75" customHeight="1">
      <c r="A3" s="47"/>
      <c r="B3" s="126">
        <v>610</v>
      </c>
      <c r="C3" s="49" t="s">
        <v>39</v>
      </c>
      <c r="D3" s="20">
        <f>SUM(D4:D6)</f>
        <v>0</v>
      </c>
      <c r="E3" s="20">
        <f>SUM(E4:E6)</f>
        <v>0</v>
      </c>
      <c r="F3" s="20">
        <f>SUM(F4:F6)</f>
        <v>0</v>
      </c>
      <c r="G3" s="20">
        <f>SUM(G4:G6)</f>
        <v>0</v>
      </c>
      <c r="H3" s="20">
        <f>SUM(H4:H6)</f>
        <v>0</v>
      </c>
    </row>
    <row r="4" spans="1:8" ht="13.5" customHeight="1">
      <c r="A4" s="50"/>
      <c r="B4" s="51">
        <v>611</v>
      </c>
      <c r="C4" s="52"/>
      <c r="D4" s="17"/>
      <c r="E4" s="17"/>
      <c r="F4" s="17"/>
      <c r="G4" s="17"/>
      <c r="H4" s="17"/>
    </row>
    <row r="5" spans="1:8" ht="13.5" customHeight="1">
      <c r="A5" s="53"/>
      <c r="B5" s="54">
        <v>614</v>
      </c>
      <c r="C5" s="52"/>
      <c r="D5" s="17"/>
      <c r="E5" s="17"/>
      <c r="F5" s="17"/>
      <c r="G5" s="17"/>
      <c r="H5" s="17"/>
    </row>
    <row r="6" spans="1:8" ht="13.5" customHeight="1">
      <c r="A6" s="53"/>
      <c r="B6" s="54">
        <v>616</v>
      </c>
      <c r="C6" s="52"/>
      <c r="D6" s="17"/>
      <c r="E6" s="17"/>
      <c r="F6" s="17"/>
      <c r="G6" s="17"/>
      <c r="H6" s="17"/>
    </row>
    <row r="7" spans="1:8" ht="13.5" customHeight="1">
      <c r="A7" s="53"/>
      <c r="B7" s="18">
        <v>620</v>
      </c>
      <c r="C7" s="49" t="s">
        <v>40</v>
      </c>
      <c r="D7" s="20">
        <f>SUM(D8:D16)</f>
        <v>0</v>
      </c>
      <c r="E7" s="20">
        <f>SUM(E8:E16)</f>
        <v>0</v>
      </c>
      <c r="F7" s="20">
        <f>SUM(F8:F16)</f>
        <v>0</v>
      </c>
      <c r="G7" s="20">
        <f>SUM(G8:G16)</f>
        <v>0</v>
      </c>
      <c r="H7" s="20">
        <f>SUM(H8:H16)</f>
        <v>0</v>
      </c>
    </row>
    <row r="8" spans="1:8" ht="13.5" customHeight="1">
      <c r="A8" s="53"/>
      <c r="B8" s="51">
        <v>621</v>
      </c>
      <c r="C8" s="52" t="s">
        <v>136</v>
      </c>
      <c r="D8" s="34"/>
      <c r="E8" s="34"/>
      <c r="F8" s="34"/>
      <c r="G8" s="34"/>
      <c r="H8" s="34"/>
    </row>
    <row r="9" spans="1:8" ht="13.5" customHeight="1">
      <c r="A9" s="53"/>
      <c r="B9" s="51">
        <v>623</v>
      </c>
      <c r="C9" s="52" t="s">
        <v>100</v>
      </c>
      <c r="D9" s="34"/>
      <c r="E9" s="34"/>
      <c r="F9" s="34"/>
      <c r="G9" s="34"/>
      <c r="H9" s="34"/>
    </row>
    <row r="10" spans="1:8" ht="13.5" customHeight="1">
      <c r="A10" s="53"/>
      <c r="B10" s="51" t="s">
        <v>41</v>
      </c>
      <c r="C10" s="52" t="s">
        <v>42</v>
      </c>
      <c r="D10" s="34"/>
      <c r="E10" s="34"/>
      <c r="F10" s="34"/>
      <c r="G10" s="34"/>
      <c r="H10" s="34"/>
    </row>
    <row r="11" spans="1:8" ht="13.5" customHeight="1">
      <c r="A11" s="53"/>
      <c r="B11" s="54">
        <v>625002</v>
      </c>
      <c r="C11" s="52" t="s">
        <v>43</v>
      </c>
      <c r="D11" s="34"/>
      <c r="E11" s="34"/>
      <c r="F11" s="34"/>
      <c r="G11" s="34"/>
      <c r="H11" s="34"/>
    </row>
    <row r="12" spans="1:8" ht="13.5" customHeight="1">
      <c r="A12" s="53"/>
      <c r="B12" s="54">
        <v>625003</v>
      </c>
      <c r="C12" s="52" t="s">
        <v>44</v>
      </c>
      <c r="D12" s="34"/>
      <c r="E12" s="34"/>
      <c r="F12" s="34"/>
      <c r="G12" s="34"/>
      <c r="H12" s="34"/>
    </row>
    <row r="13" spans="1:8" ht="13.5" customHeight="1">
      <c r="A13" s="53"/>
      <c r="B13" s="54">
        <v>625004</v>
      </c>
      <c r="C13" s="52" t="s">
        <v>45</v>
      </c>
      <c r="D13" s="34"/>
      <c r="E13" s="34"/>
      <c r="F13" s="34"/>
      <c r="G13" s="34"/>
      <c r="H13" s="34"/>
    </row>
    <row r="14" spans="1:8" ht="13.5" customHeight="1">
      <c r="A14" s="53"/>
      <c r="B14" s="54">
        <v>625005</v>
      </c>
      <c r="C14" s="52" t="s">
        <v>46</v>
      </c>
      <c r="D14" s="34"/>
      <c r="E14" s="34"/>
      <c r="F14" s="34"/>
      <c r="G14" s="34"/>
      <c r="H14" s="34"/>
    </row>
    <row r="15" spans="1:8" ht="13.5" customHeight="1">
      <c r="A15" s="53"/>
      <c r="B15" s="54">
        <v>625007</v>
      </c>
      <c r="C15" s="52" t="s">
        <v>146</v>
      </c>
      <c r="D15" s="34"/>
      <c r="E15" s="34"/>
      <c r="F15" s="34"/>
      <c r="G15" s="34"/>
      <c r="H15" s="34"/>
    </row>
    <row r="16" spans="1:8" ht="13.5" customHeight="1">
      <c r="A16" s="53"/>
      <c r="B16" s="54">
        <v>627</v>
      </c>
      <c r="C16" s="52" t="s">
        <v>140</v>
      </c>
      <c r="D16" s="34"/>
      <c r="E16" s="34"/>
      <c r="F16" s="34"/>
      <c r="G16" s="34"/>
      <c r="H16" s="34"/>
    </row>
    <row r="17" spans="1:8" s="10" customFormat="1" ht="13.5" customHeight="1">
      <c r="A17" s="55"/>
      <c r="B17" s="48">
        <v>630</v>
      </c>
      <c r="C17" s="55" t="s">
        <v>47</v>
      </c>
      <c r="D17" s="20">
        <f>D18+D20+D25+D35+D41+D39</f>
        <v>0</v>
      </c>
      <c r="E17" s="20">
        <f>E18+E20+E25+E35+E41+E39</f>
        <v>0</v>
      </c>
      <c r="F17" s="20">
        <f>F18+F20+F25+F35+F41+F39</f>
        <v>0</v>
      </c>
      <c r="G17" s="20">
        <f>G18+G20+G25+G35+G41+G39</f>
        <v>0</v>
      </c>
      <c r="H17" s="20">
        <f>H18+H20+H25+H35+H41+H39</f>
        <v>0</v>
      </c>
    </row>
    <row r="18" spans="1:8" s="10" customFormat="1" ht="13.5" customHeight="1">
      <c r="A18" s="56"/>
      <c r="B18" s="57">
        <v>631</v>
      </c>
      <c r="C18" s="56" t="s">
        <v>48</v>
      </c>
      <c r="D18" s="20">
        <f>SUM(D19)</f>
        <v>0</v>
      </c>
      <c r="E18" s="20">
        <f>SUM(E19)</f>
        <v>0</v>
      </c>
      <c r="F18" s="20">
        <f>SUM(F19)</f>
        <v>0</v>
      </c>
      <c r="G18" s="20">
        <f>SUM(G19)</f>
        <v>0</v>
      </c>
      <c r="H18" s="20">
        <f>SUM(H19)</f>
        <v>0</v>
      </c>
    </row>
    <row r="19" spans="1:8" ht="13.5" customHeight="1">
      <c r="A19" s="53"/>
      <c r="B19" s="58">
        <v>631001</v>
      </c>
      <c r="C19" s="59" t="s">
        <v>49</v>
      </c>
      <c r="D19" s="17"/>
      <c r="E19" s="17"/>
      <c r="F19" s="17"/>
      <c r="G19" s="17"/>
      <c r="H19" s="17"/>
    </row>
    <row r="20" spans="1:8" s="10" customFormat="1" ht="13.5" customHeight="1">
      <c r="A20" s="55"/>
      <c r="B20" s="57">
        <v>632</v>
      </c>
      <c r="C20" s="60" t="s">
        <v>50</v>
      </c>
      <c r="D20" s="20">
        <f>SUM(D21:D24)</f>
        <v>0</v>
      </c>
      <c r="E20" s="20">
        <f>SUM(E21:E24)</f>
        <v>0</v>
      </c>
      <c r="F20" s="20">
        <f>SUM(F21:F24)</f>
        <v>0</v>
      </c>
      <c r="G20" s="20">
        <f>SUM(G21:G24)</f>
        <v>0</v>
      </c>
      <c r="H20" s="20">
        <f>SUM(H21:H24)</f>
        <v>0</v>
      </c>
    </row>
    <row r="21" spans="1:8" ht="13.5" customHeight="1">
      <c r="A21" s="53"/>
      <c r="B21" s="58">
        <v>632001</v>
      </c>
      <c r="C21" s="59" t="s">
        <v>51</v>
      </c>
      <c r="D21" s="17"/>
      <c r="E21" s="17"/>
      <c r="F21" s="17"/>
      <c r="G21" s="17"/>
      <c r="H21" s="17"/>
    </row>
    <row r="22" spans="1:8" ht="13.5" customHeight="1">
      <c r="A22" s="53"/>
      <c r="B22" s="58">
        <v>632002</v>
      </c>
      <c r="C22" s="61" t="s">
        <v>141</v>
      </c>
      <c r="D22" s="17"/>
      <c r="E22" s="17"/>
      <c r="F22" s="17"/>
      <c r="G22" s="17"/>
      <c r="H22" s="17"/>
    </row>
    <row r="23" spans="1:8" ht="13.5" customHeight="1">
      <c r="A23" s="53"/>
      <c r="B23" s="58">
        <v>632003</v>
      </c>
      <c r="C23" s="59" t="s">
        <v>52</v>
      </c>
      <c r="D23" s="127"/>
      <c r="E23" s="127"/>
      <c r="F23" s="17"/>
      <c r="G23" s="17"/>
      <c r="H23" s="17"/>
    </row>
    <row r="24" spans="1:8" ht="13.5" customHeight="1">
      <c r="A24" s="53"/>
      <c r="B24" s="58">
        <v>632005</v>
      </c>
      <c r="C24" s="59" t="s">
        <v>53</v>
      </c>
      <c r="D24" s="127"/>
      <c r="E24" s="127"/>
      <c r="F24" s="17"/>
      <c r="G24" s="17"/>
      <c r="H24" s="17"/>
    </row>
    <row r="25" spans="1:8" s="10" customFormat="1" ht="13.5" customHeight="1">
      <c r="A25" s="55"/>
      <c r="B25" s="57">
        <v>633</v>
      </c>
      <c r="C25" s="56" t="s">
        <v>54</v>
      </c>
      <c r="D25" s="20">
        <f>SUM(D26:D34)</f>
        <v>0</v>
      </c>
      <c r="E25" s="20">
        <f>SUM(E26:E34)</f>
        <v>0</v>
      </c>
      <c r="F25" s="20">
        <f>SUM(F26:F34)</f>
        <v>0</v>
      </c>
      <c r="G25" s="20">
        <f>SUM(G26:G34)</f>
        <v>0</v>
      </c>
      <c r="H25" s="20">
        <f>SUM(H26:H34)</f>
        <v>0</v>
      </c>
    </row>
    <row r="26" spans="1:8" ht="13.5" customHeight="1">
      <c r="A26" s="53"/>
      <c r="B26" s="58">
        <v>633001</v>
      </c>
      <c r="C26" s="62" t="s">
        <v>113</v>
      </c>
      <c r="D26" s="17"/>
      <c r="E26" s="17"/>
      <c r="F26" s="17"/>
      <c r="G26" s="17"/>
      <c r="H26" s="17"/>
    </row>
    <row r="27" spans="1:8" ht="13.5" customHeight="1">
      <c r="A27" s="53"/>
      <c r="B27" s="58">
        <v>633002</v>
      </c>
      <c r="C27" s="62" t="s">
        <v>107</v>
      </c>
      <c r="D27" s="17"/>
      <c r="E27" s="17"/>
      <c r="F27" s="17"/>
      <c r="G27" s="17"/>
      <c r="H27" s="17"/>
    </row>
    <row r="28" spans="1:8" ht="13.5" customHeight="1">
      <c r="A28" s="53"/>
      <c r="B28" s="58">
        <v>633003</v>
      </c>
      <c r="C28" s="61" t="s">
        <v>166</v>
      </c>
      <c r="D28" s="17"/>
      <c r="E28" s="17"/>
      <c r="F28" s="17"/>
      <c r="G28" s="17"/>
      <c r="H28" s="17"/>
    </row>
    <row r="29" spans="1:8" ht="13.5" customHeight="1">
      <c r="A29" s="53"/>
      <c r="B29" s="58">
        <v>633004</v>
      </c>
      <c r="C29" s="61" t="s">
        <v>116</v>
      </c>
      <c r="D29" s="17"/>
      <c r="E29" s="17"/>
      <c r="F29" s="17"/>
      <c r="G29" s="17"/>
      <c r="H29" s="17"/>
    </row>
    <row r="30" spans="1:8" ht="13.5" customHeight="1">
      <c r="A30" s="53"/>
      <c r="B30" s="58">
        <v>633006</v>
      </c>
      <c r="C30" s="59" t="s">
        <v>55</v>
      </c>
      <c r="D30" s="17"/>
      <c r="E30" s="17"/>
      <c r="F30" s="17"/>
      <c r="G30" s="17"/>
      <c r="H30" s="17"/>
    </row>
    <row r="31" spans="1:8" ht="13.5" customHeight="1">
      <c r="A31" s="53"/>
      <c r="B31" s="58">
        <v>633009</v>
      </c>
      <c r="C31" s="59" t="s">
        <v>101</v>
      </c>
      <c r="D31" s="23"/>
      <c r="E31" s="23"/>
      <c r="F31" s="23"/>
      <c r="G31" s="23"/>
      <c r="H31" s="23"/>
    </row>
    <row r="32" spans="1:8" ht="13.5" customHeight="1">
      <c r="A32" s="53"/>
      <c r="B32" s="58">
        <v>633010</v>
      </c>
      <c r="C32" s="59" t="s">
        <v>56</v>
      </c>
      <c r="D32" s="23"/>
      <c r="E32" s="23"/>
      <c r="F32" s="23"/>
      <c r="G32" s="23"/>
      <c r="H32" s="23"/>
    </row>
    <row r="33" spans="1:8" ht="13.5" customHeight="1">
      <c r="A33" s="53"/>
      <c r="B33" s="58">
        <v>633013</v>
      </c>
      <c r="C33" s="59" t="s">
        <v>57</v>
      </c>
      <c r="D33" s="17"/>
      <c r="E33" s="17"/>
      <c r="F33" s="17"/>
      <c r="G33" s="17"/>
      <c r="H33" s="17"/>
    </row>
    <row r="34" spans="1:8" ht="13.5" customHeight="1">
      <c r="A34" s="53"/>
      <c r="B34" s="58">
        <v>633016</v>
      </c>
      <c r="C34" s="59" t="s">
        <v>58</v>
      </c>
      <c r="D34" s="17"/>
      <c r="E34" s="17"/>
      <c r="F34" s="17"/>
      <c r="G34" s="17"/>
      <c r="H34" s="17"/>
    </row>
    <row r="35" spans="1:8" s="10" customFormat="1" ht="13.5" customHeight="1">
      <c r="A35" s="55"/>
      <c r="B35" s="57">
        <v>635</v>
      </c>
      <c r="C35" s="56" t="s">
        <v>60</v>
      </c>
      <c r="D35" s="20">
        <f>D36+D37+D38</f>
        <v>0</v>
      </c>
      <c r="E35" s="20">
        <f>E36+E37+E38</f>
        <v>0</v>
      </c>
      <c r="F35" s="20">
        <f>F36+F37+F38</f>
        <v>0</v>
      </c>
      <c r="G35" s="20">
        <f>G36+G37+G38</f>
        <v>0</v>
      </c>
      <c r="H35" s="20">
        <f>H36+H37+H38</f>
        <v>0</v>
      </c>
    </row>
    <row r="36" spans="1:8" ht="13.5" customHeight="1">
      <c r="A36" s="53"/>
      <c r="B36" s="58">
        <v>635001</v>
      </c>
      <c r="C36" s="59" t="s">
        <v>61</v>
      </c>
      <c r="D36" s="23"/>
      <c r="E36" s="23"/>
      <c r="F36" s="23"/>
      <c r="G36" s="23"/>
      <c r="H36" s="23"/>
    </row>
    <row r="37" spans="1:8" ht="13.5" customHeight="1">
      <c r="A37" s="53"/>
      <c r="B37" s="58">
        <v>635002</v>
      </c>
      <c r="C37" s="61" t="s">
        <v>124</v>
      </c>
      <c r="D37" s="23"/>
      <c r="E37" s="23"/>
      <c r="F37" s="23"/>
      <c r="G37" s="23"/>
      <c r="H37" s="23"/>
    </row>
    <row r="38" spans="1:8" ht="13.5" customHeight="1">
      <c r="A38" s="53"/>
      <c r="B38" s="58">
        <v>635006</v>
      </c>
      <c r="C38" s="59" t="s">
        <v>102</v>
      </c>
      <c r="D38" s="23"/>
      <c r="E38" s="23"/>
      <c r="F38" s="23"/>
      <c r="G38" s="23"/>
      <c r="H38" s="23"/>
    </row>
    <row r="39" spans="1:8" ht="13.5" customHeight="1">
      <c r="A39" s="53"/>
      <c r="B39" s="63">
        <v>636</v>
      </c>
      <c r="C39" s="64" t="s">
        <v>117</v>
      </c>
      <c r="D39" s="65">
        <f>SUM(D40)</f>
        <v>0</v>
      </c>
      <c r="E39" s="65">
        <f>SUM(E40)</f>
        <v>0</v>
      </c>
      <c r="F39" s="65">
        <f>SUM(F40)</f>
        <v>0</v>
      </c>
      <c r="G39" s="65">
        <f>SUM(G40)</f>
        <v>0</v>
      </c>
      <c r="H39" s="65">
        <f>SUM(H40)</f>
        <v>0</v>
      </c>
    </row>
    <row r="40" spans="1:8" ht="13.5" customHeight="1">
      <c r="A40" s="53"/>
      <c r="B40" s="58">
        <v>636002</v>
      </c>
      <c r="C40" s="61" t="s">
        <v>147</v>
      </c>
      <c r="D40" s="23"/>
      <c r="E40" s="23"/>
      <c r="F40" s="23"/>
      <c r="G40" s="23"/>
      <c r="H40" s="23"/>
    </row>
    <row r="41" spans="1:8" s="10" customFormat="1" ht="13.5" customHeight="1">
      <c r="A41" s="55"/>
      <c r="B41" s="57">
        <v>637</v>
      </c>
      <c r="C41" s="56" t="s">
        <v>62</v>
      </c>
      <c r="D41" s="20">
        <f>SUM(D42:D52)</f>
        <v>0</v>
      </c>
      <c r="E41" s="20">
        <f>SUM(E42:E52)</f>
        <v>0</v>
      </c>
      <c r="F41" s="20">
        <f>SUM(F42:F52)</f>
        <v>0</v>
      </c>
      <c r="G41" s="20">
        <f>SUM(G42:G52)</f>
        <v>0</v>
      </c>
      <c r="H41" s="20">
        <f>SUM(H42:H52)</f>
        <v>0</v>
      </c>
    </row>
    <row r="42" spans="1:8" ht="13.5" customHeight="1">
      <c r="A42" s="53"/>
      <c r="B42" s="54">
        <v>637001</v>
      </c>
      <c r="C42" s="52" t="s">
        <v>103</v>
      </c>
      <c r="D42" s="17"/>
      <c r="E42" s="17"/>
      <c r="F42" s="17"/>
      <c r="G42" s="17"/>
      <c r="H42" s="17"/>
    </row>
    <row r="43" spans="1:8" ht="13.5" customHeight="1">
      <c r="A43" s="53"/>
      <c r="B43" s="54">
        <v>637002</v>
      </c>
      <c r="C43" s="52" t="s">
        <v>114</v>
      </c>
      <c r="D43" s="17"/>
      <c r="E43" s="17"/>
      <c r="F43" s="17"/>
      <c r="G43" s="17"/>
      <c r="H43" s="17"/>
    </row>
    <row r="44" spans="1:8" ht="13.5" customHeight="1">
      <c r="A44" s="53"/>
      <c r="B44" s="54">
        <v>637003</v>
      </c>
      <c r="C44" s="52" t="s">
        <v>63</v>
      </c>
      <c r="D44" s="17"/>
      <c r="E44" s="17"/>
      <c r="F44" s="17"/>
      <c r="G44" s="17"/>
      <c r="H44" s="17"/>
    </row>
    <row r="45" spans="1:8" ht="13.5" customHeight="1">
      <c r="A45" s="53"/>
      <c r="B45" s="54">
        <v>637004</v>
      </c>
      <c r="C45" s="52" t="s">
        <v>65</v>
      </c>
      <c r="D45" s="17"/>
      <c r="E45" s="17"/>
      <c r="F45" s="17"/>
      <c r="G45" s="17"/>
      <c r="H45" s="17"/>
    </row>
    <row r="46" spans="1:8" ht="13.5" customHeight="1">
      <c r="A46" s="53"/>
      <c r="B46" s="54">
        <v>637007</v>
      </c>
      <c r="C46" s="52" t="s">
        <v>64</v>
      </c>
      <c r="D46" s="17"/>
      <c r="E46" s="17"/>
      <c r="F46" s="17"/>
      <c r="G46" s="17"/>
      <c r="H46" s="17"/>
    </row>
    <row r="47" spans="1:8" ht="13.5" customHeight="1">
      <c r="A47" s="53"/>
      <c r="B47" s="54">
        <v>637012</v>
      </c>
      <c r="C47" s="52" t="s">
        <v>167</v>
      </c>
      <c r="D47" s="17"/>
      <c r="E47" s="17"/>
      <c r="F47" s="17"/>
      <c r="G47" s="17"/>
      <c r="H47" s="17"/>
    </row>
    <row r="48" spans="1:8" ht="13.5" customHeight="1">
      <c r="A48" s="53"/>
      <c r="B48" s="54">
        <v>637014</v>
      </c>
      <c r="C48" s="52" t="s">
        <v>66</v>
      </c>
      <c r="D48" s="23"/>
      <c r="E48" s="23"/>
      <c r="F48" s="23"/>
      <c r="G48" s="23"/>
      <c r="H48" s="23"/>
    </row>
    <row r="49" spans="1:8" ht="13.5" customHeight="1">
      <c r="A49" s="53"/>
      <c r="B49" s="54">
        <v>637015</v>
      </c>
      <c r="C49" s="52" t="s">
        <v>148</v>
      </c>
      <c r="D49" s="17"/>
      <c r="E49" s="17"/>
      <c r="F49" s="17"/>
      <c r="G49" s="17"/>
      <c r="H49" s="17"/>
    </row>
    <row r="50" spans="1:8" ht="13.5" customHeight="1">
      <c r="A50" s="53"/>
      <c r="B50" s="54">
        <v>637016</v>
      </c>
      <c r="C50" s="52" t="s">
        <v>135</v>
      </c>
      <c r="D50" s="17"/>
      <c r="E50" s="17"/>
      <c r="F50" s="17"/>
      <c r="G50" s="17"/>
      <c r="H50" s="17"/>
    </row>
    <row r="51" spans="1:8" ht="13.5" customHeight="1">
      <c r="A51" s="53"/>
      <c r="B51" s="54">
        <v>637026</v>
      </c>
      <c r="C51" s="52" t="s">
        <v>67</v>
      </c>
      <c r="D51" s="17"/>
      <c r="E51" s="17"/>
      <c r="F51" s="17"/>
      <c r="G51" s="17"/>
      <c r="H51" s="17"/>
    </row>
    <row r="52" spans="1:8" ht="13.5" customHeight="1">
      <c r="A52" s="52"/>
      <c r="B52" s="66">
        <v>637027</v>
      </c>
      <c r="C52" s="52" t="s">
        <v>68</v>
      </c>
      <c r="D52" s="67"/>
      <c r="E52" s="67"/>
      <c r="F52" s="67"/>
      <c r="G52" s="67"/>
      <c r="H52" s="67"/>
    </row>
    <row r="53" spans="1:8" s="11" customFormat="1" ht="13.5" customHeight="1">
      <c r="A53" s="52"/>
      <c r="B53" s="68">
        <v>640</v>
      </c>
      <c r="C53" s="69" t="s">
        <v>69</v>
      </c>
      <c r="D53" s="70">
        <f>SUM(D54:D57)</f>
        <v>0</v>
      </c>
      <c r="E53" s="70">
        <f>SUM(E54:E57)</f>
        <v>0</v>
      </c>
      <c r="F53" s="70">
        <f>SUM(F54:F57)</f>
        <v>0</v>
      </c>
      <c r="G53" s="70">
        <f>SUM(G54:G57)</f>
        <v>0</v>
      </c>
      <c r="H53" s="70">
        <f>SUM(H54:H57)</f>
        <v>0</v>
      </c>
    </row>
    <row r="54" spans="1:8" s="11" customFormat="1" ht="13.5" customHeight="1">
      <c r="A54" s="52"/>
      <c r="B54" s="66">
        <v>641006</v>
      </c>
      <c r="C54" s="52" t="s">
        <v>168</v>
      </c>
      <c r="D54" s="71"/>
      <c r="E54" s="71"/>
      <c r="F54" s="71"/>
      <c r="G54" s="71"/>
      <c r="H54" s="71"/>
    </row>
    <row r="55" spans="1:8" ht="13.5" customHeight="1">
      <c r="A55" s="53"/>
      <c r="B55" s="54">
        <v>642001</v>
      </c>
      <c r="C55" s="52" t="s">
        <v>169</v>
      </c>
      <c r="D55" s="23"/>
      <c r="E55" s="23"/>
      <c r="F55" s="23"/>
      <c r="G55" s="23"/>
      <c r="H55" s="23"/>
    </row>
    <row r="56" spans="1:8" ht="13.5" customHeight="1">
      <c r="A56" s="53"/>
      <c r="B56" s="54">
        <v>642006</v>
      </c>
      <c r="C56" s="52" t="s">
        <v>149</v>
      </c>
      <c r="D56" s="23"/>
      <c r="E56" s="23"/>
      <c r="F56" s="23"/>
      <c r="G56" s="23"/>
      <c r="H56" s="23"/>
    </row>
    <row r="57" spans="1:8" ht="13.5" customHeight="1">
      <c r="A57" s="53"/>
      <c r="B57" s="54"/>
      <c r="C57" s="53"/>
      <c r="D57" s="17"/>
      <c r="E57" s="17"/>
      <c r="F57" s="17"/>
      <c r="G57" s="17"/>
      <c r="H57" s="17"/>
    </row>
    <row r="58" spans="1:8" ht="13.5" customHeight="1">
      <c r="A58" s="190" t="s">
        <v>70</v>
      </c>
      <c r="B58" s="162"/>
      <c r="C58" s="162"/>
      <c r="D58" s="22">
        <f>D59</f>
        <v>0</v>
      </c>
      <c r="E58" s="22">
        <f>E59</f>
        <v>0</v>
      </c>
      <c r="F58" s="22">
        <f>F59</f>
        <v>0</v>
      </c>
      <c r="G58" s="22">
        <f>G59</f>
        <v>0</v>
      </c>
      <c r="H58" s="22">
        <f>H59</f>
        <v>0</v>
      </c>
    </row>
    <row r="59" spans="1:8" ht="13.5" customHeight="1">
      <c r="A59" s="53"/>
      <c r="B59" s="48">
        <v>637</v>
      </c>
      <c r="C59" s="55" t="s">
        <v>62</v>
      </c>
      <c r="D59" s="20">
        <f>SUM(D60:D62)</f>
        <v>0</v>
      </c>
      <c r="E59" s="20">
        <f>SUM(E60:E62)</f>
        <v>0</v>
      </c>
      <c r="F59" s="20">
        <f>SUM(F60:F62)</f>
        <v>0</v>
      </c>
      <c r="G59" s="20">
        <f>SUM(G60:G62)</f>
        <v>0</v>
      </c>
      <c r="H59" s="20">
        <f>SUM(H60:H62)</f>
        <v>0</v>
      </c>
    </row>
    <row r="60" spans="1:8" ht="13.5" customHeight="1">
      <c r="A60" s="53"/>
      <c r="B60" s="54">
        <v>637005</v>
      </c>
      <c r="C60" s="52" t="s">
        <v>71</v>
      </c>
      <c r="D60" s="17"/>
      <c r="E60" s="17"/>
      <c r="F60" s="17"/>
      <c r="G60" s="17"/>
      <c r="H60" s="17"/>
    </row>
    <row r="61" spans="1:8" ht="13.5" customHeight="1">
      <c r="A61" s="53"/>
      <c r="B61" s="54">
        <v>637012</v>
      </c>
      <c r="C61" s="52" t="s">
        <v>150</v>
      </c>
      <c r="D61" s="17"/>
      <c r="E61" s="17"/>
      <c r="F61" s="17"/>
      <c r="G61" s="17"/>
      <c r="H61" s="17"/>
    </row>
    <row r="62" spans="1:8" ht="13.5" customHeight="1">
      <c r="A62" s="53"/>
      <c r="B62" s="54">
        <v>637035</v>
      </c>
      <c r="C62" s="52" t="s">
        <v>72</v>
      </c>
      <c r="D62" s="17"/>
      <c r="E62" s="17"/>
      <c r="F62" s="17"/>
      <c r="G62" s="17"/>
      <c r="H62" s="17"/>
    </row>
    <row r="63" spans="1:8" ht="13.5" customHeight="1">
      <c r="A63" s="53"/>
      <c r="B63" s="54"/>
      <c r="C63" s="52"/>
      <c r="D63" s="17"/>
      <c r="E63" s="17"/>
      <c r="F63" s="17"/>
      <c r="G63" s="17"/>
      <c r="H63" s="17"/>
    </row>
    <row r="64" spans="1:8" ht="13.5" customHeight="1">
      <c r="A64" s="190" t="s">
        <v>73</v>
      </c>
      <c r="B64" s="162"/>
      <c r="C64" s="162"/>
      <c r="D64" s="22">
        <f>D65</f>
        <v>0</v>
      </c>
      <c r="E64" s="22">
        <f>E65</f>
        <v>0</v>
      </c>
      <c r="F64" s="22">
        <f>F65</f>
        <v>0</v>
      </c>
      <c r="G64" s="22">
        <f>G65</f>
        <v>0</v>
      </c>
      <c r="H64" s="22">
        <f>H65</f>
        <v>0</v>
      </c>
    </row>
    <row r="65" spans="1:8" ht="13.5" customHeight="1">
      <c r="A65" s="53"/>
      <c r="B65" s="48">
        <v>600</v>
      </c>
      <c r="C65" s="72" t="s">
        <v>151</v>
      </c>
      <c r="D65" s="17"/>
      <c r="E65" s="17"/>
      <c r="F65" s="17"/>
      <c r="G65" s="17"/>
      <c r="H65" s="17"/>
    </row>
    <row r="66" spans="1:8" ht="13.5" customHeight="1">
      <c r="A66" s="53"/>
      <c r="B66" s="48"/>
      <c r="C66" s="73"/>
      <c r="D66" s="17"/>
      <c r="E66" s="17"/>
      <c r="F66" s="17"/>
      <c r="G66" s="17"/>
      <c r="H66" s="17"/>
    </row>
    <row r="67" spans="1:8" ht="13.5" customHeight="1">
      <c r="A67" s="190" t="s">
        <v>74</v>
      </c>
      <c r="B67" s="162"/>
      <c r="C67" s="162"/>
      <c r="D67" s="22">
        <f>D68</f>
        <v>0</v>
      </c>
      <c r="E67" s="22">
        <f>E68</f>
        <v>0</v>
      </c>
      <c r="F67" s="22">
        <f>F68</f>
        <v>0</v>
      </c>
      <c r="G67" s="22">
        <f>G68</f>
        <v>0</v>
      </c>
      <c r="H67" s="22">
        <f>H68</f>
        <v>0</v>
      </c>
    </row>
    <row r="68" spans="1:8" ht="13.5" customHeight="1">
      <c r="A68" s="53"/>
      <c r="B68" s="48">
        <v>630</v>
      </c>
      <c r="C68" s="55" t="s">
        <v>47</v>
      </c>
      <c r="D68" s="20">
        <f>SUM(D69:D70)</f>
        <v>0</v>
      </c>
      <c r="E68" s="20">
        <f>SUM(E69:E70)</f>
        <v>0</v>
      </c>
      <c r="F68" s="20">
        <f>SUM(F69:F70)</f>
        <v>0</v>
      </c>
      <c r="G68" s="20">
        <f>SUM(G69:G70)</f>
        <v>0</v>
      </c>
      <c r="H68" s="20">
        <f>SUM(H69:H70)</f>
        <v>0</v>
      </c>
    </row>
    <row r="69" spans="1:8" ht="13.5" customHeight="1">
      <c r="A69" s="53"/>
      <c r="B69" s="54">
        <v>633006</v>
      </c>
      <c r="C69" s="52" t="s">
        <v>55</v>
      </c>
      <c r="D69" s="17"/>
      <c r="E69" s="17"/>
      <c r="F69" s="17"/>
      <c r="G69" s="17"/>
      <c r="H69" s="17"/>
    </row>
    <row r="70" spans="1:8" ht="13.5" customHeight="1">
      <c r="A70" s="53"/>
      <c r="B70" s="54">
        <v>637004</v>
      </c>
      <c r="C70" s="52" t="s">
        <v>65</v>
      </c>
      <c r="D70" s="17"/>
      <c r="E70" s="17"/>
      <c r="F70" s="17"/>
      <c r="G70" s="17"/>
      <c r="H70" s="17"/>
    </row>
    <row r="71" spans="1:8" ht="13.5" customHeight="1">
      <c r="A71" s="53"/>
      <c r="B71" s="54"/>
      <c r="C71" s="52"/>
      <c r="D71" s="17"/>
      <c r="E71" s="17"/>
      <c r="F71" s="17"/>
      <c r="G71" s="17"/>
      <c r="H71" s="17"/>
    </row>
    <row r="72" spans="1:8" ht="13.5" customHeight="1">
      <c r="A72" s="190" t="s">
        <v>75</v>
      </c>
      <c r="B72" s="162"/>
      <c r="C72" s="162"/>
      <c r="D72" s="22">
        <f>D73+D75+D79+D81+D84</f>
        <v>0</v>
      </c>
      <c r="E72" s="22">
        <f>E73+E75+E79+E81+E84</f>
        <v>0</v>
      </c>
      <c r="F72" s="22">
        <f>F73+F75+F79+F81+F84</f>
        <v>0</v>
      </c>
      <c r="G72" s="22"/>
      <c r="H72" s="22">
        <f>H73+H75+H79+H81+H84</f>
        <v>0</v>
      </c>
    </row>
    <row r="73" spans="1:8" ht="13.5" customHeight="1">
      <c r="A73" s="55"/>
      <c r="B73" s="48">
        <v>632</v>
      </c>
      <c r="C73" s="49" t="s">
        <v>50</v>
      </c>
      <c r="D73" s="20">
        <f>D74</f>
        <v>0</v>
      </c>
      <c r="E73" s="20">
        <f>E74</f>
        <v>0</v>
      </c>
      <c r="F73" s="20">
        <f>F74</f>
        <v>0</v>
      </c>
      <c r="G73" s="20">
        <f>G74</f>
        <v>0</v>
      </c>
      <c r="H73" s="20">
        <f>H74</f>
        <v>0</v>
      </c>
    </row>
    <row r="74" spans="1:8" ht="13.5" customHeight="1">
      <c r="A74" s="53"/>
      <c r="B74" s="54">
        <v>632001</v>
      </c>
      <c r="C74" s="52" t="s">
        <v>76</v>
      </c>
      <c r="D74" s="23"/>
      <c r="E74" s="23"/>
      <c r="F74" s="23"/>
      <c r="G74" s="23"/>
      <c r="H74" s="23"/>
    </row>
    <row r="75" spans="1:8" ht="13.5" customHeight="1">
      <c r="A75" s="55"/>
      <c r="B75" s="48">
        <v>633</v>
      </c>
      <c r="C75" s="55" t="s">
        <v>54</v>
      </c>
      <c r="D75" s="20">
        <f>SUM(D76:D78)</f>
        <v>0</v>
      </c>
      <c r="E75" s="20">
        <f>SUM(E76:E78)</f>
        <v>0</v>
      </c>
      <c r="F75" s="20">
        <f>SUM(F76:F78)</f>
        <v>0</v>
      </c>
      <c r="G75" s="20">
        <f>SUM(G76:G78)</f>
        <v>0</v>
      </c>
      <c r="H75" s="20">
        <f>SUM(H76:H78)</f>
        <v>0</v>
      </c>
    </row>
    <row r="76" spans="1:8" ht="13.5" customHeight="1">
      <c r="A76" s="55"/>
      <c r="B76" s="58">
        <v>633006</v>
      </c>
      <c r="C76" s="73" t="s">
        <v>55</v>
      </c>
      <c r="D76" s="17"/>
      <c r="E76" s="17"/>
      <c r="F76" s="17"/>
      <c r="G76" s="17"/>
      <c r="H76" s="17"/>
    </row>
    <row r="77" spans="1:8" ht="13.5" customHeight="1">
      <c r="A77" s="53"/>
      <c r="B77" s="54">
        <v>633010</v>
      </c>
      <c r="C77" s="74" t="s">
        <v>108</v>
      </c>
      <c r="D77" s="17"/>
      <c r="E77" s="17"/>
      <c r="F77" s="17"/>
      <c r="G77" s="17"/>
      <c r="H77" s="17"/>
    </row>
    <row r="78" spans="1:8" ht="13.5" customHeight="1">
      <c r="A78" s="53"/>
      <c r="B78" s="54">
        <v>633016</v>
      </c>
      <c r="C78" s="52" t="s">
        <v>58</v>
      </c>
      <c r="D78" s="17"/>
      <c r="E78" s="17"/>
      <c r="F78" s="17"/>
      <c r="G78" s="17"/>
      <c r="H78" s="17"/>
    </row>
    <row r="79" spans="1:8" ht="13.5" customHeight="1">
      <c r="A79" s="55"/>
      <c r="B79" s="48">
        <v>634</v>
      </c>
      <c r="C79" s="55" t="s">
        <v>59</v>
      </c>
      <c r="D79" s="20">
        <f>D80</f>
        <v>0</v>
      </c>
      <c r="E79" s="20">
        <f>E80</f>
        <v>0</v>
      </c>
      <c r="F79" s="20">
        <f>F80</f>
        <v>0</v>
      </c>
      <c r="G79" s="20">
        <f>G80</f>
        <v>0</v>
      </c>
      <c r="H79" s="20">
        <f>H80</f>
        <v>0</v>
      </c>
    </row>
    <row r="80" spans="1:8" ht="13.5" customHeight="1">
      <c r="A80" s="53"/>
      <c r="B80" s="54">
        <v>634001</v>
      </c>
      <c r="C80" s="61" t="s">
        <v>152</v>
      </c>
      <c r="D80" s="23"/>
      <c r="E80" s="23"/>
      <c r="F80" s="23"/>
      <c r="G80" s="23"/>
      <c r="H80" s="23"/>
    </row>
    <row r="81" spans="1:8" ht="13.5" customHeight="1">
      <c r="A81" s="55"/>
      <c r="B81" s="48">
        <v>637</v>
      </c>
      <c r="C81" s="55" t="s">
        <v>62</v>
      </c>
      <c r="D81" s="20">
        <f>SUM(D82:D83)</f>
        <v>0</v>
      </c>
      <c r="E81" s="20">
        <f>SUM(E82:E83)</f>
        <v>0</v>
      </c>
      <c r="F81" s="20">
        <f>SUM(F82:F83)</f>
        <v>0</v>
      </c>
      <c r="G81" s="20">
        <f>SUM(G82:G83)</f>
        <v>0</v>
      </c>
      <c r="H81" s="20">
        <f>SUM(H82:H83)</f>
        <v>0</v>
      </c>
    </row>
    <row r="82" spans="1:8" ht="13.5" customHeight="1">
      <c r="A82" s="55"/>
      <c r="B82" s="30">
        <v>637001</v>
      </c>
      <c r="C82" s="16" t="s">
        <v>138</v>
      </c>
      <c r="D82" s="34"/>
      <c r="E82" s="34"/>
      <c r="F82" s="34"/>
      <c r="G82" s="34"/>
      <c r="H82" s="34"/>
    </row>
    <row r="83" spans="1:8" ht="13.5" customHeight="1">
      <c r="A83" s="53"/>
      <c r="B83" s="54">
        <v>637002</v>
      </c>
      <c r="C83" s="52" t="s">
        <v>105</v>
      </c>
      <c r="D83" s="23"/>
      <c r="E83" s="23"/>
      <c r="F83" s="23"/>
      <c r="G83" s="23"/>
      <c r="H83" s="23"/>
    </row>
    <row r="84" spans="1:8" ht="13.5" customHeight="1">
      <c r="A84" s="53"/>
      <c r="B84" s="48">
        <v>642</v>
      </c>
      <c r="C84" s="55" t="s">
        <v>69</v>
      </c>
      <c r="D84" s="20">
        <f>D85</f>
        <v>0</v>
      </c>
      <c r="E84" s="20">
        <f>E85</f>
        <v>0</v>
      </c>
      <c r="F84" s="20">
        <f>F85</f>
        <v>0</v>
      </c>
      <c r="G84" s="20">
        <f>G85</f>
        <v>0</v>
      </c>
      <c r="H84" s="20">
        <f>H85</f>
        <v>0</v>
      </c>
    </row>
    <row r="85" spans="1:8" ht="13.5" customHeight="1">
      <c r="A85" s="53"/>
      <c r="B85" s="54">
        <v>642002</v>
      </c>
      <c r="C85" s="74" t="s">
        <v>121</v>
      </c>
      <c r="D85" s="17"/>
      <c r="E85" s="17"/>
      <c r="F85" s="17"/>
      <c r="G85" s="17"/>
      <c r="H85" s="17"/>
    </row>
    <row r="86" spans="1:8" ht="13.5" customHeight="1">
      <c r="A86" s="53"/>
      <c r="B86" s="53"/>
      <c r="C86" s="53"/>
      <c r="D86" s="20"/>
      <c r="E86" s="20"/>
      <c r="F86" s="20"/>
      <c r="G86" s="20"/>
      <c r="H86" s="20"/>
    </row>
    <row r="87" spans="1:8" ht="13.5" customHeight="1">
      <c r="A87" s="190" t="s">
        <v>78</v>
      </c>
      <c r="B87" s="162"/>
      <c r="C87" s="162"/>
      <c r="D87" s="22">
        <f>D88</f>
        <v>0</v>
      </c>
      <c r="E87" s="22">
        <f>E88</f>
        <v>0</v>
      </c>
      <c r="F87" s="22">
        <f>F88</f>
        <v>0</v>
      </c>
      <c r="G87" s="22">
        <f>G88</f>
        <v>0</v>
      </c>
      <c r="H87" s="22">
        <f>H88</f>
        <v>0</v>
      </c>
    </row>
    <row r="88" spans="1:8" ht="13.5" customHeight="1">
      <c r="A88" s="53"/>
      <c r="B88" s="48">
        <v>630</v>
      </c>
      <c r="C88" s="55" t="s">
        <v>47</v>
      </c>
      <c r="D88" s="20">
        <f>SUM(D89:D92)</f>
        <v>0</v>
      </c>
      <c r="E88" s="20">
        <f>SUM(E89:E92)</f>
        <v>0</v>
      </c>
      <c r="F88" s="20">
        <f>SUM(F89:F92)</f>
        <v>0</v>
      </c>
      <c r="G88" s="20">
        <f>SUM(G89:G92)</f>
        <v>0</v>
      </c>
      <c r="H88" s="20">
        <f>SUM(H89:H92)</f>
        <v>0</v>
      </c>
    </row>
    <row r="89" spans="1:8" ht="13.5" customHeight="1">
      <c r="A89" s="53"/>
      <c r="B89" s="54">
        <v>633006</v>
      </c>
      <c r="C89" s="52" t="s">
        <v>55</v>
      </c>
      <c r="D89" s="17"/>
      <c r="E89" s="17"/>
      <c r="F89" s="17"/>
      <c r="G89" s="17"/>
      <c r="H89" s="17"/>
    </row>
    <row r="90" spans="1:8" ht="13.5" customHeight="1">
      <c r="A90" s="53"/>
      <c r="B90" s="54">
        <v>635006</v>
      </c>
      <c r="C90" s="52" t="s">
        <v>153</v>
      </c>
      <c r="D90" s="17"/>
      <c r="E90" s="17"/>
      <c r="F90" s="17"/>
      <c r="G90" s="17"/>
      <c r="H90" s="17"/>
    </row>
    <row r="91" spans="1:8" ht="13.5" customHeight="1">
      <c r="A91" s="53"/>
      <c r="B91" s="54">
        <v>637004</v>
      </c>
      <c r="C91" s="52" t="s">
        <v>154</v>
      </c>
      <c r="D91" s="17"/>
      <c r="E91" s="17"/>
      <c r="F91" s="17"/>
      <c r="G91" s="17"/>
      <c r="H91" s="17"/>
    </row>
    <row r="92" spans="1:8" ht="13.5" customHeight="1">
      <c r="A92" s="53"/>
      <c r="B92" s="54"/>
      <c r="C92" s="52"/>
      <c r="D92" s="34"/>
      <c r="E92" s="34"/>
      <c r="F92" s="34"/>
      <c r="G92" s="34"/>
      <c r="H92" s="34"/>
    </row>
    <row r="93" spans="1:8" ht="13.5" customHeight="1">
      <c r="A93" s="190" t="s">
        <v>79</v>
      </c>
      <c r="B93" s="162"/>
      <c r="C93" s="162"/>
      <c r="D93" s="22">
        <f>D94</f>
        <v>0</v>
      </c>
      <c r="E93" s="22">
        <f>E94</f>
        <v>0</v>
      </c>
      <c r="F93" s="22">
        <f>F94</f>
        <v>0</v>
      </c>
      <c r="G93" s="22">
        <f>G94</f>
        <v>0</v>
      </c>
      <c r="H93" s="22">
        <f>H94</f>
        <v>0</v>
      </c>
    </row>
    <row r="94" spans="1:8" ht="13.5" customHeight="1">
      <c r="A94" s="53"/>
      <c r="B94" s="48">
        <v>637</v>
      </c>
      <c r="C94" s="75" t="s">
        <v>62</v>
      </c>
      <c r="D94" s="20">
        <f>SUM(D95:D95)</f>
        <v>0</v>
      </c>
      <c r="E94" s="20">
        <f>SUM(E95:E95)</f>
        <v>0</v>
      </c>
      <c r="F94" s="20">
        <f>SUM(F95:F95)</f>
        <v>0</v>
      </c>
      <c r="G94" s="20">
        <f>SUM(G95:G95)</f>
        <v>0</v>
      </c>
      <c r="H94" s="20">
        <f>SUM(H95:H95)</f>
        <v>0</v>
      </c>
    </row>
    <row r="95" spans="1:8" ht="13.5" customHeight="1">
      <c r="A95" s="53"/>
      <c r="B95" s="54">
        <v>637004</v>
      </c>
      <c r="C95" s="76" t="s">
        <v>106</v>
      </c>
      <c r="D95" s="23"/>
      <c r="E95" s="23"/>
      <c r="F95" s="23"/>
      <c r="G95" s="23"/>
      <c r="H95" s="23"/>
    </row>
    <row r="96" spans="1:8" ht="13.5" customHeight="1">
      <c r="A96" s="53"/>
      <c r="B96" s="54"/>
      <c r="C96" s="76"/>
      <c r="D96" s="23"/>
      <c r="E96" s="23"/>
      <c r="F96" s="23"/>
      <c r="G96" s="23"/>
      <c r="H96" s="23"/>
    </row>
    <row r="97" spans="1:8" ht="13.5" customHeight="1">
      <c r="A97" s="190" t="s">
        <v>80</v>
      </c>
      <c r="B97" s="162"/>
      <c r="C97" s="162"/>
      <c r="D97" s="77">
        <f aca="true" t="shared" si="0" ref="D97:H98">SUM(D98)</f>
        <v>0</v>
      </c>
      <c r="E97" s="77">
        <f t="shared" si="0"/>
        <v>0</v>
      </c>
      <c r="F97" s="77">
        <f t="shared" si="0"/>
        <v>0</v>
      </c>
      <c r="G97" s="77">
        <f t="shared" si="0"/>
        <v>0</v>
      </c>
      <c r="H97" s="77">
        <f t="shared" si="0"/>
        <v>0</v>
      </c>
    </row>
    <row r="98" spans="1:8" ht="13.5" customHeight="1">
      <c r="A98" s="75"/>
      <c r="B98" s="78">
        <v>637</v>
      </c>
      <c r="C98" s="79"/>
      <c r="D98" s="80">
        <f t="shared" si="0"/>
        <v>0</v>
      </c>
      <c r="E98" s="80">
        <f t="shared" si="0"/>
        <v>0</v>
      </c>
      <c r="F98" s="80">
        <f t="shared" si="0"/>
        <v>0</v>
      </c>
      <c r="G98" s="80">
        <f t="shared" si="0"/>
        <v>0</v>
      </c>
      <c r="H98" s="80">
        <f t="shared" si="0"/>
        <v>0</v>
      </c>
    </row>
    <row r="99" spans="1:8" ht="13.5" customHeight="1">
      <c r="A99" s="75"/>
      <c r="B99" s="81">
        <v>637004</v>
      </c>
      <c r="C99" s="82" t="s">
        <v>81</v>
      </c>
      <c r="D99" s="23"/>
      <c r="E99" s="23"/>
      <c r="F99" s="23"/>
      <c r="G99" s="23"/>
      <c r="H99" s="23"/>
    </row>
    <row r="100" spans="1:8" ht="13.5" customHeight="1">
      <c r="A100" s="75"/>
      <c r="B100" s="81"/>
      <c r="C100" s="82"/>
      <c r="D100" s="23"/>
      <c r="E100" s="23"/>
      <c r="F100" s="23"/>
      <c r="G100" s="23"/>
      <c r="H100" s="23"/>
    </row>
    <row r="101" spans="1:8" ht="13.5" customHeight="1">
      <c r="A101" s="190" t="s">
        <v>82</v>
      </c>
      <c r="B101" s="162"/>
      <c r="C101" s="162"/>
      <c r="D101" s="22">
        <f>D103+D107+D113+D102+D110</f>
        <v>0</v>
      </c>
      <c r="E101" s="22">
        <f>E103+E107+E113+E102+E110</f>
        <v>0</v>
      </c>
      <c r="F101" s="22">
        <f>F103+F107+F113+F102+F110</f>
        <v>0</v>
      </c>
      <c r="G101" s="22">
        <f>SUM(G102+G103+G107+G110+G113)</f>
        <v>0</v>
      </c>
      <c r="H101" s="22">
        <f>H103+H107+H113+H102+H110</f>
        <v>0</v>
      </c>
    </row>
    <row r="102" spans="1:8" ht="13.5" customHeight="1">
      <c r="A102" s="83"/>
      <c r="B102" s="84">
        <v>620</v>
      </c>
      <c r="C102" s="85" t="s">
        <v>118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</row>
    <row r="103" spans="1:8" ht="13.5" customHeight="1">
      <c r="A103" s="55"/>
      <c r="B103" s="48">
        <v>633</v>
      </c>
      <c r="C103" s="49" t="s">
        <v>55</v>
      </c>
      <c r="D103" s="20">
        <f>SUM(D104:D106)</f>
        <v>0</v>
      </c>
      <c r="E103" s="20">
        <f>SUM(E104:E106)</f>
        <v>0</v>
      </c>
      <c r="F103" s="20">
        <f>SUM(F104:F106)</f>
        <v>0</v>
      </c>
      <c r="G103" s="20">
        <f>SUM(G104:G106)</f>
        <v>0</v>
      </c>
      <c r="H103" s="20">
        <f>SUM(H104:H106)</f>
        <v>0</v>
      </c>
    </row>
    <row r="104" spans="1:8" ht="13.5" customHeight="1">
      <c r="A104" s="55"/>
      <c r="B104" s="21">
        <v>633004</v>
      </c>
      <c r="C104" s="61" t="s">
        <v>125</v>
      </c>
      <c r="D104" s="34"/>
      <c r="E104" s="34"/>
      <c r="F104" s="34"/>
      <c r="G104" s="34"/>
      <c r="H104" s="34"/>
    </row>
    <row r="105" spans="1:8" ht="13.5" customHeight="1">
      <c r="A105" s="53"/>
      <c r="B105" s="54">
        <v>633006</v>
      </c>
      <c r="C105" s="52" t="s">
        <v>55</v>
      </c>
      <c r="D105" s="17"/>
      <c r="E105" s="17"/>
      <c r="F105" s="17"/>
      <c r="G105" s="17"/>
      <c r="H105" s="17"/>
    </row>
    <row r="106" spans="1:8" ht="13.5" customHeight="1">
      <c r="A106" s="53"/>
      <c r="B106" s="54">
        <v>633010</v>
      </c>
      <c r="C106" s="52" t="s">
        <v>77</v>
      </c>
      <c r="D106" s="17"/>
      <c r="E106" s="17"/>
      <c r="F106" s="17"/>
      <c r="G106" s="17"/>
      <c r="H106" s="17"/>
    </row>
    <row r="107" spans="1:8" ht="13.5" customHeight="1">
      <c r="A107" s="53"/>
      <c r="B107" s="29">
        <v>634</v>
      </c>
      <c r="C107" s="19" t="s">
        <v>59</v>
      </c>
      <c r="D107" s="87">
        <f>SUM(D108:D109)</f>
        <v>0</v>
      </c>
      <c r="E107" s="87">
        <f>SUM(E108:E109)</f>
        <v>0</v>
      </c>
      <c r="F107" s="87">
        <f>SUM(F108:F109)</f>
        <v>0</v>
      </c>
      <c r="G107" s="87">
        <f>SUM(G108:G109)</f>
        <v>0</v>
      </c>
      <c r="H107" s="87">
        <f>SUM(H108:H109)</f>
        <v>0</v>
      </c>
    </row>
    <row r="108" spans="1:8" ht="13.5" customHeight="1">
      <c r="A108" s="53"/>
      <c r="B108" s="58">
        <v>634001</v>
      </c>
      <c r="C108" s="59" t="s">
        <v>99</v>
      </c>
      <c r="D108" s="17"/>
      <c r="E108" s="17"/>
      <c r="F108" s="17"/>
      <c r="G108" s="17"/>
      <c r="H108" s="17"/>
    </row>
    <row r="109" spans="1:8" ht="13.5" customHeight="1">
      <c r="A109" s="53"/>
      <c r="B109" s="58">
        <v>634003</v>
      </c>
      <c r="C109" s="61" t="s">
        <v>83</v>
      </c>
      <c r="D109" s="17"/>
      <c r="E109" s="17"/>
      <c r="F109" s="17"/>
      <c r="G109" s="17"/>
      <c r="H109" s="17"/>
    </row>
    <row r="110" spans="1:8" ht="13.5" customHeight="1">
      <c r="A110" s="53"/>
      <c r="B110" s="88">
        <v>635</v>
      </c>
      <c r="C110" s="89" t="s">
        <v>132</v>
      </c>
      <c r="D110" s="86">
        <f>SUM(D111:D112)</f>
        <v>0</v>
      </c>
      <c r="E110" s="86">
        <f>SUM(E111:E112)</f>
        <v>0</v>
      </c>
      <c r="F110" s="86">
        <f>SUM(F111:F112)</f>
        <v>0</v>
      </c>
      <c r="G110" s="86">
        <f>SUM(G111:G112)</f>
        <v>0</v>
      </c>
      <c r="H110" s="86">
        <f>SUM(H111:H112)</f>
        <v>0</v>
      </c>
    </row>
    <row r="111" spans="1:8" ht="13.5" customHeight="1">
      <c r="A111" s="53"/>
      <c r="B111" s="58">
        <v>635004</v>
      </c>
      <c r="C111" s="62" t="s">
        <v>115</v>
      </c>
      <c r="D111" s="17"/>
      <c r="E111" s="17"/>
      <c r="F111" s="17"/>
      <c r="G111" s="17"/>
      <c r="H111" s="17"/>
    </row>
    <row r="112" spans="1:8" ht="13.5" customHeight="1">
      <c r="A112" s="53"/>
      <c r="B112" s="58">
        <v>635006</v>
      </c>
      <c r="C112" s="61" t="s">
        <v>153</v>
      </c>
      <c r="D112" s="17"/>
      <c r="E112" s="17"/>
      <c r="F112" s="17"/>
      <c r="G112" s="17"/>
      <c r="H112" s="17"/>
    </row>
    <row r="113" spans="1:8" ht="13.5" customHeight="1">
      <c r="A113" s="53"/>
      <c r="B113" s="48">
        <v>637</v>
      </c>
      <c r="C113" s="55" t="s">
        <v>62</v>
      </c>
      <c r="D113" s="20">
        <f>SUM(D114:D115)</f>
        <v>0</v>
      </c>
      <c r="E113" s="20">
        <f>SUM(E114:E115)</f>
        <v>0</v>
      </c>
      <c r="F113" s="20">
        <f>SUM(F114:F115)</f>
        <v>0</v>
      </c>
      <c r="G113" s="20">
        <f>SUM(G114:G115)</f>
        <v>0</v>
      </c>
      <c r="H113" s="20">
        <f>SUM(H114:H115)</f>
        <v>0</v>
      </c>
    </row>
    <row r="114" spans="1:8" ht="13.5" customHeight="1">
      <c r="A114" s="53"/>
      <c r="B114" s="54">
        <v>637004</v>
      </c>
      <c r="C114" s="62" t="s">
        <v>120</v>
      </c>
      <c r="D114" s="17"/>
      <c r="E114" s="17"/>
      <c r="F114" s="17"/>
      <c r="G114" s="17"/>
      <c r="H114" s="17"/>
    </row>
    <row r="115" spans="1:8" ht="13.5" customHeight="1">
      <c r="A115" s="53"/>
      <c r="B115" s="54">
        <v>637027</v>
      </c>
      <c r="C115" s="61" t="s">
        <v>119</v>
      </c>
      <c r="D115" s="17"/>
      <c r="E115" s="17"/>
      <c r="F115" s="17"/>
      <c r="G115" s="17"/>
      <c r="H115" s="17"/>
    </row>
    <row r="116" spans="1:8" ht="13.5" customHeight="1">
      <c r="A116" s="53"/>
      <c r="B116" s="84"/>
      <c r="C116" s="90"/>
      <c r="D116" s="91"/>
      <c r="E116" s="91"/>
      <c r="F116" s="91"/>
      <c r="G116" s="91"/>
      <c r="H116" s="91"/>
    </row>
    <row r="117" spans="1:8" ht="13.5" customHeight="1">
      <c r="A117" s="190" t="s">
        <v>84</v>
      </c>
      <c r="B117" s="162"/>
      <c r="C117" s="162"/>
      <c r="D117" s="22">
        <f>D118+D120</f>
        <v>0</v>
      </c>
      <c r="E117" s="22">
        <f>E118+E120</f>
        <v>0</v>
      </c>
      <c r="F117" s="22">
        <f>F118+F120</f>
        <v>0</v>
      </c>
      <c r="G117" s="22">
        <f>G118+G120</f>
        <v>0</v>
      </c>
      <c r="H117" s="22">
        <f>H118+H120</f>
        <v>0</v>
      </c>
    </row>
    <row r="118" spans="1:8" ht="13.5" customHeight="1">
      <c r="A118" s="55"/>
      <c r="B118" s="48">
        <v>632</v>
      </c>
      <c r="C118" s="49" t="s">
        <v>50</v>
      </c>
      <c r="D118" s="20">
        <f>D119</f>
        <v>0</v>
      </c>
      <c r="E118" s="20">
        <f>E119</f>
        <v>0</v>
      </c>
      <c r="F118" s="20">
        <f>F119</f>
        <v>0</v>
      </c>
      <c r="G118" s="20">
        <f>G119</f>
        <v>0</v>
      </c>
      <c r="H118" s="20">
        <f>H119</f>
        <v>0</v>
      </c>
    </row>
    <row r="119" spans="1:8" ht="13.5" customHeight="1">
      <c r="A119" s="53"/>
      <c r="B119" s="54">
        <v>632001</v>
      </c>
      <c r="C119" s="52" t="s">
        <v>76</v>
      </c>
      <c r="D119" s="17"/>
      <c r="E119" s="17"/>
      <c r="F119" s="17"/>
      <c r="G119" s="17"/>
      <c r="H119" s="17"/>
    </row>
    <row r="120" spans="1:8" ht="13.5" customHeight="1">
      <c r="A120" s="53"/>
      <c r="B120" s="48">
        <v>635</v>
      </c>
      <c r="C120" s="55" t="s">
        <v>60</v>
      </c>
      <c r="D120" s="20">
        <f>D121</f>
        <v>0</v>
      </c>
      <c r="E120" s="20">
        <f>E121</f>
        <v>0</v>
      </c>
      <c r="F120" s="20">
        <f>F121</f>
        <v>0</v>
      </c>
      <c r="G120" s="20">
        <f>G121</f>
        <v>0</v>
      </c>
      <c r="H120" s="20">
        <f>H121</f>
        <v>0</v>
      </c>
    </row>
    <row r="121" spans="1:8" ht="13.5" customHeight="1">
      <c r="A121" s="53"/>
      <c r="B121" s="54">
        <v>635004</v>
      </c>
      <c r="C121" s="61" t="s">
        <v>137</v>
      </c>
      <c r="D121" s="17"/>
      <c r="E121" s="17"/>
      <c r="F121" s="17"/>
      <c r="G121" s="17"/>
      <c r="H121" s="17"/>
    </row>
    <row r="122" spans="1:8" ht="13.5" customHeight="1">
      <c r="A122" s="53"/>
      <c r="B122" s="54"/>
      <c r="C122" s="52"/>
      <c r="D122" s="20"/>
      <c r="E122" s="20"/>
      <c r="F122" s="20"/>
      <c r="G122" s="20"/>
      <c r="H122" s="20"/>
    </row>
    <row r="123" spans="1:8" ht="13.5" customHeight="1">
      <c r="A123" s="207" t="s">
        <v>131</v>
      </c>
      <c r="B123" s="207"/>
      <c r="C123" s="207"/>
      <c r="D123" s="92">
        <f aca="true" t="shared" si="1" ref="D123:H124">SUM(D124)</f>
        <v>0</v>
      </c>
      <c r="E123" s="92">
        <f t="shared" si="1"/>
        <v>0</v>
      </c>
      <c r="F123" s="92">
        <f t="shared" si="1"/>
        <v>0</v>
      </c>
      <c r="G123" s="92">
        <f t="shared" si="1"/>
        <v>0</v>
      </c>
      <c r="H123" s="92">
        <f t="shared" si="1"/>
        <v>0</v>
      </c>
    </row>
    <row r="124" spans="1:8" ht="13.5" customHeight="1">
      <c r="A124" s="53"/>
      <c r="B124" s="88">
        <v>635</v>
      </c>
      <c r="C124" s="89" t="s">
        <v>132</v>
      </c>
      <c r="D124" s="86">
        <f t="shared" si="1"/>
        <v>0</v>
      </c>
      <c r="E124" s="86">
        <f t="shared" si="1"/>
        <v>0</v>
      </c>
      <c r="F124" s="86">
        <f t="shared" si="1"/>
        <v>0</v>
      </c>
      <c r="G124" s="86">
        <f t="shared" si="1"/>
        <v>0</v>
      </c>
      <c r="H124" s="86">
        <f t="shared" si="1"/>
        <v>0</v>
      </c>
    </row>
    <row r="125" spans="1:8" ht="13.5" customHeight="1">
      <c r="A125" s="53"/>
      <c r="B125" s="54">
        <v>635004</v>
      </c>
      <c r="C125" s="52" t="s">
        <v>122</v>
      </c>
      <c r="D125" s="34"/>
      <c r="E125" s="34"/>
      <c r="F125" s="34"/>
      <c r="G125" s="34"/>
      <c r="H125" s="34"/>
    </row>
    <row r="126" spans="1:8" ht="13.5" customHeight="1">
      <c r="A126" s="53"/>
      <c r="B126" s="54"/>
      <c r="C126" s="52"/>
      <c r="D126" s="20"/>
      <c r="E126" s="20"/>
      <c r="F126" s="20"/>
      <c r="G126" s="20"/>
      <c r="H126" s="20"/>
    </row>
    <row r="127" spans="1:8" ht="13.5" customHeight="1">
      <c r="A127" s="190" t="s">
        <v>139</v>
      </c>
      <c r="B127" s="162"/>
      <c r="C127" s="162"/>
      <c r="D127" s="14">
        <f>SUM(D128+D130+D132+D135+D131)</f>
        <v>0</v>
      </c>
      <c r="E127" s="14">
        <f>SUM(E128+E130+E132+E135+E131)</f>
        <v>0</v>
      </c>
      <c r="F127" s="14">
        <f>SUM(F128+F130+F132+F135+F131)</f>
        <v>0</v>
      </c>
      <c r="G127" s="14">
        <f>SUM(G128+G130+G132+G135+G131)</f>
        <v>0</v>
      </c>
      <c r="H127" s="14">
        <f>SUM(H128+H130+H132+H135+H131)</f>
        <v>0</v>
      </c>
    </row>
    <row r="128" spans="1:8" ht="13.5" customHeight="1">
      <c r="A128" s="85"/>
      <c r="B128" s="84">
        <v>632</v>
      </c>
      <c r="C128" s="85" t="s">
        <v>76</v>
      </c>
      <c r="D128" s="86">
        <f>SUM(D129)</f>
        <v>0</v>
      </c>
      <c r="E128" s="86">
        <f>SUM(E129)</f>
        <v>0</v>
      </c>
      <c r="F128" s="86">
        <f>SUM(F129)</f>
        <v>0</v>
      </c>
      <c r="G128" s="86">
        <f>SUM(G129)</f>
        <v>0</v>
      </c>
      <c r="H128" s="86">
        <f>SUM(H129)</f>
        <v>0</v>
      </c>
    </row>
    <row r="129" spans="1:8" ht="13.5" customHeight="1">
      <c r="A129" s="85"/>
      <c r="B129" s="21">
        <v>632001</v>
      </c>
      <c r="C129" s="93" t="s">
        <v>76</v>
      </c>
      <c r="D129" s="34"/>
      <c r="E129" s="34"/>
      <c r="F129" s="34"/>
      <c r="G129" s="34"/>
      <c r="H129" s="34"/>
    </row>
    <row r="130" spans="1:8" ht="13.5" customHeight="1">
      <c r="A130" s="55"/>
      <c r="B130" s="48">
        <v>633</v>
      </c>
      <c r="C130" s="49" t="s">
        <v>55</v>
      </c>
      <c r="D130" s="20">
        <v>0</v>
      </c>
      <c r="E130" s="20">
        <v>0</v>
      </c>
      <c r="F130" s="86">
        <v>0</v>
      </c>
      <c r="G130" s="86">
        <v>0</v>
      </c>
      <c r="H130" s="86">
        <v>0</v>
      </c>
    </row>
    <row r="131" spans="1:8" ht="13.5" customHeight="1">
      <c r="A131" s="55"/>
      <c r="B131" s="48">
        <v>635</v>
      </c>
      <c r="C131" s="49" t="s">
        <v>60</v>
      </c>
      <c r="D131" s="20">
        <v>0</v>
      </c>
      <c r="E131" s="20">
        <v>0</v>
      </c>
      <c r="F131" s="86">
        <v>0</v>
      </c>
      <c r="G131" s="86">
        <v>0</v>
      </c>
      <c r="H131" s="86">
        <v>0</v>
      </c>
    </row>
    <row r="132" spans="1:8" ht="13.5" customHeight="1">
      <c r="A132" s="55"/>
      <c r="B132" s="48">
        <v>637</v>
      </c>
      <c r="C132" s="49" t="s">
        <v>62</v>
      </c>
      <c r="D132" s="20">
        <f>SUM(D133:D134)</f>
        <v>0</v>
      </c>
      <c r="E132" s="20">
        <f>SUM(E133:E134)</f>
        <v>0</v>
      </c>
      <c r="F132" s="20">
        <f>SUM(F133:F134)</f>
        <v>0</v>
      </c>
      <c r="G132" s="20">
        <f>SUM(G133:G134)</f>
        <v>0</v>
      </c>
      <c r="H132" s="20">
        <f>SUM(H133:H134)</f>
        <v>0</v>
      </c>
    </row>
    <row r="133" spans="1:8" ht="13.5" customHeight="1">
      <c r="A133" s="55"/>
      <c r="B133" s="54">
        <v>637002</v>
      </c>
      <c r="C133" s="52" t="s">
        <v>155</v>
      </c>
      <c r="D133" s="17"/>
      <c r="E133" s="17"/>
      <c r="F133" s="17"/>
      <c r="G133" s="17"/>
      <c r="H133" s="17"/>
    </row>
    <row r="134" spans="1:8" ht="13.5" customHeight="1">
      <c r="A134" s="55"/>
      <c r="B134" s="54">
        <v>637004</v>
      </c>
      <c r="C134" s="52" t="s">
        <v>62</v>
      </c>
      <c r="D134" s="17"/>
      <c r="E134" s="17"/>
      <c r="F134" s="17"/>
      <c r="G134" s="17"/>
      <c r="H134" s="17"/>
    </row>
    <row r="135" spans="1:8" ht="13.5" customHeight="1">
      <c r="A135" s="53"/>
      <c r="B135" s="26">
        <v>640</v>
      </c>
      <c r="C135" s="89" t="s">
        <v>69</v>
      </c>
      <c r="D135" s="94">
        <f>SUM(D136:D137)</f>
        <v>0</v>
      </c>
      <c r="E135" s="94">
        <f>SUM(E136:E137)</f>
        <v>0</v>
      </c>
      <c r="F135" s="94">
        <f>SUM(F136:F137)</f>
        <v>0</v>
      </c>
      <c r="G135" s="94">
        <f>SUM(G136:G137)</f>
        <v>0</v>
      </c>
      <c r="H135" s="94">
        <f>SUM(H136:H137)</f>
        <v>0</v>
      </c>
    </row>
    <row r="136" spans="1:8" ht="13.5" customHeight="1">
      <c r="A136" s="53"/>
      <c r="B136" s="54">
        <v>641001</v>
      </c>
      <c r="C136" s="52" t="s">
        <v>156</v>
      </c>
      <c r="D136" s="17"/>
      <c r="E136" s="17"/>
      <c r="F136" s="17"/>
      <c r="G136" s="17"/>
      <c r="H136" s="17"/>
    </row>
    <row r="137" spans="1:8" ht="13.5" customHeight="1">
      <c r="A137" s="53"/>
      <c r="B137" s="54"/>
      <c r="C137" s="52"/>
      <c r="D137" s="20"/>
      <c r="E137" s="20"/>
      <c r="F137" s="20"/>
      <c r="G137" s="20"/>
      <c r="H137" s="20"/>
    </row>
    <row r="138" spans="1:8" ht="13.5" customHeight="1">
      <c r="A138" s="190" t="s">
        <v>85</v>
      </c>
      <c r="B138" s="162"/>
      <c r="C138" s="162"/>
      <c r="D138" s="95">
        <f>D139+D141+D144+D146</f>
        <v>0</v>
      </c>
      <c r="E138" s="95">
        <f>E139+E141+E144+E146</f>
        <v>0</v>
      </c>
      <c r="F138" s="95">
        <f>F139+F141+F144+F146</f>
        <v>0</v>
      </c>
      <c r="G138" s="95">
        <f>G139+G141+G144+G146</f>
        <v>0</v>
      </c>
      <c r="H138" s="95">
        <f>H139+H141+H144+H146</f>
        <v>0</v>
      </c>
    </row>
    <row r="139" spans="1:8" ht="13.5" customHeight="1">
      <c r="A139" s="55"/>
      <c r="B139" s="48">
        <v>632</v>
      </c>
      <c r="C139" s="55" t="s">
        <v>76</v>
      </c>
      <c r="D139" s="20">
        <f>SUM(D140:D140)</f>
        <v>0</v>
      </c>
      <c r="E139" s="20">
        <f>SUM(E140:E140)</f>
        <v>0</v>
      </c>
      <c r="F139" s="20">
        <f>SUM(F140:F140)</f>
        <v>0</v>
      </c>
      <c r="G139" s="20">
        <f>SUM(G140:G140)</f>
        <v>0</v>
      </c>
      <c r="H139" s="20">
        <f>SUM(H140:H140)</f>
        <v>0</v>
      </c>
    </row>
    <row r="140" spans="1:8" ht="13.5" customHeight="1">
      <c r="A140" s="55"/>
      <c r="B140" s="54">
        <v>632001</v>
      </c>
      <c r="C140" s="52" t="s">
        <v>76</v>
      </c>
      <c r="D140" s="17"/>
      <c r="E140" s="17"/>
      <c r="F140" s="17"/>
      <c r="G140" s="17"/>
      <c r="H140" s="17"/>
    </row>
    <row r="141" spans="1:8" ht="13.5" customHeight="1">
      <c r="A141" s="55"/>
      <c r="B141" s="48">
        <v>633</v>
      </c>
      <c r="C141" s="49" t="s">
        <v>55</v>
      </c>
      <c r="D141" s="20">
        <f>SUM(D142:D143)</f>
        <v>0</v>
      </c>
      <c r="E141" s="20">
        <f>SUM(E142:E143)</f>
        <v>0</v>
      </c>
      <c r="F141" s="20">
        <f>SUM(F142:F143)</f>
        <v>0</v>
      </c>
      <c r="G141" s="20">
        <f>SUM(G142:G143)</f>
        <v>0</v>
      </c>
      <c r="H141" s="20">
        <f>SUM(H142:H143)</f>
        <v>0</v>
      </c>
    </row>
    <row r="142" spans="1:8" ht="13.5" customHeight="1">
      <c r="A142" s="55"/>
      <c r="B142" s="21">
        <v>633004</v>
      </c>
      <c r="C142" s="61" t="s">
        <v>116</v>
      </c>
      <c r="D142" s="34"/>
      <c r="E142" s="34"/>
      <c r="F142" s="34"/>
      <c r="G142" s="34"/>
      <c r="H142" s="34"/>
    </row>
    <row r="143" spans="1:8" ht="13.5" customHeight="1">
      <c r="A143" s="53"/>
      <c r="B143" s="54">
        <v>633006</v>
      </c>
      <c r="C143" s="52" t="s">
        <v>55</v>
      </c>
      <c r="D143" s="23"/>
      <c r="E143" s="23"/>
      <c r="F143" s="23"/>
      <c r="G143" s="23"/>
      <c r="H143" s="23"/>
    </row>
    <row r="144" spans="1:8" ht="13.5" customHeight="1">
      <c r="A144" s="53"/>
      <c r="B144" s="48">
        <v>635</v>
      </c>
      <c r="C144" s="55" t="s">
        <v>60</v>
      </c>
      <c r="D144" s="25">
        <f>D145</f>
        <v>0</v>
      </c>
      <c r="E144" s="25">
        <f>E145</f>
        <v>0</v>
      </c>
      <c r="F144" s="25">
        <f>F145</f>
        <v>0</v>
      </c>
      <c r="G144" s="25">
        <f>G145</f>
        <v>0</v>
      </c>
      <c r="H144" s="25">
        <f>H145</f>
        <v>0</v>
      </c>
    </row>
    <row r="145" spans="1:8" ht="13.5" customHeight="1">
      <c r="A145" s="53"/>
      <c r="B145" s="54">
        <v>635006</v>
      </c>
      <c r="C145" s="52" t="s">
        <v>86</v>
      </c>
      <c r="D145" s="23"/>
      <c r="E145" s="23"/>
      <c r="F145" s="23"/>
      <c r="G145" s="23"/>
      <c r="H145" s="23"/>
    </row>
    <row r="146" spans="1:8" ht="13.5" customHeight="1">
      <c r="A146" s="53"/>
      <c r="B146" s="48">
        <v>637</v>
      </c>
      <c r="C146" s="55" t="s">
        <v>62</v>
      </c>
      <c r="D146" s="20">
        <f>SUM(D147)</f>
        <v>0</v>
      </c>
      <c r="E146" s="20">
        <f>SUM(E147)</f>
        <v>0</v>
      </c>
      <c r="F146" s="20">
        <f>SUM(F147)</f>
        <v>0</v>
      </c>
      <c r="G146" s="20">
        <f>SUM(G147)</f>
        <v>0</v>
      </c>
      <c r="H146" s="20">
        <f>SUM(H147)</f>
        <v>0</v>
      </c>
    </row>
    <row r="147" spans="1:8" ht="13.5" customHeight="1">
      <c r="A147" s="53"/>
      <c r="B147" s="54">
        <v>637027</v>
      </c>
      <c r="C147" s="52" t="s">
        <v>87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ht="13.5" customHeight="1">
      <c r="A148" s="53"/>
      <c r="B148" s="54"/>
      <c r="C148" s="52"/>
      <c r="D148" s="17"/>
      <c r="E148" s="17"/>
      <c r="F148" s="17"/>
      <c r="G148" s="17"/>
      <c r="H148" s="17"/>
    </row>
    <row r="149" spans="1:8" ht="13.5" customHeight="1">
      <c r="A149" s="207" t="s">
        <v>129</v>
      </c>
      <c r="B149" s="207"/>
      <c r="C149" s="207"/>
      <c r="D149" s="96">
        <f>SUM(D150:D151)</f>
        <v>0</v>
      </c>
      <c r="E149" s="96">
        <f>SUM(E150:E151)</f>
        <v>0</v>
      </c>
      <c r="F149" s="96">
        <f>SUM(F150:F151)</f>
        <v>0</v>
      </c>
      <c r="G149" s="96">
        <f>SUM(G150:G151)</f>
        <v>0</v>
      </c>
      <c r="H149" s="96">
        <f>SUM(H150:H151)</f>
        <v>0</v>
      </c>
    </row>
    <row r="150" spans="1:8" ht="13.5" customHeight="1">
      <c r="A150" s="53"/>
      <c r="B150" s="54">
        <v>600</v>
      </c>
      <c r="C150" s="52" t="s">
        <v>161</v>
      </c>
      <c r="D150" s="17"/>
      <c r="E150" s="17"/>
      <c r="F150" s="17"/>
      <c r="G150" s="17"/>
      <c r="H150" s="17"/>
    </row>
    <row r="151" spans="1:8" ht="13.5" customHeight="1">
      <c r="A151" s="53"/>
      <c r="B151" s="51"/>
      <c r="C151" s="52" t="s">
        <v>181</v>
      </c>
      <c r="D151" s="34"/>
      <c r="E151" s="34"/>
      <c r="F151" s="34"/>
      <c r="G151" s="34"/>
      <c r="H151" s="34"/>
    </row>
    <row r="152" spans="1:8" ht="13.5" customHeight="1">
      <c r="A152" s="205" t="s">
        <v>157</v>
      </c>
      <c r="B152" s="206"/>
      <c r="C152" s="206"/>
      <c r="D152" s="97">
        <v>0</v>
      </c>
      <c r="E152" s="97">
        <v>0</v>
      </c>
      <c r="F152" s="97">
        <v>0</v>
      </c>
      <c r="G152" s="97">
        <v>0</v>
      </c>
      <c r="H152" s="97">
        <f>SUM(Príjmy!G42)</f>
        <v>0</v>
      </c>
    </row>
    <row r="153" spans="1:8" ht="13.5" customHeight="1">
      <c r="A153" s="98">
        <v>111</v>
      </c>
      <c r="B153" s="99">
        <v>600</v>
      </c>
      <c r="C153" s="52" t="s">
        <v>127</v>
      </c>
      <c r="D153" s="17"/>
      <c r="E153" s="17"/>
      <c r="F153" s="17"/>
      <c r="G153" s="17"/>
      <c r="H153" s="17"/>
    </row>
    <row r="154" spans="1:8" ht="13.5" customHeight="1">
      <c r="A154" s="100"/>
      <c r="B154" s="99"/>
      <c r="C154" s="73"/>
      <c r="D154" s="17"/>
      <c r="E154" s="17"/>
      <c r="F154" s="17"/>
      <c r="G154" s="17"/>
      <c r="H154" s="17"/>
    </row>
    <row r="155" spans="1:8" ht="13.5" customHeight="1">
      <c r="A155" s="200" t="s">
        <v>158</v>
      </c>
      <c r="B155" s="192"/>
      <c r="C155" s="192"/>
      <c r="D155" s="95">
        <f>SUM(D156:D157)</f>
        <v>0</v>
      </c>
      <c r="E155" s="95">
        <f>SUM(E156:E157)</f>
        <v>0</v>
      </c>
      <c r="F155" s="95">
        <f>SUM(F156:F157)</f>
        <v>0</v>
      </c>
      <c r="G155" s="95">
        <f>SUM(G156:G157)</f>
        <v>0</v>
      </c>
      <c r="H155" s="95">
        <f>SUM(H156:H157)</f>
        <v>0</v>
      </c>
    </row>
    <row r="156" spans="1:8" ht="13.5" customHeight="1">
      <c r="A156" s="101">
        <v>41</v>
      </c>
      <c r="B156" s="54">
        <v>600</v>
      </c>
      <c r="C156" s="52" t="s">
        <v>127</v>
      </c>
      <c r="D156" s="23"/>
      <c r="E156" s="23"/>
      <c r="F156" s="23"/>
      <c r="G156" s="23"/>
      <c r="H156" s="23"/>
    </row>
    <row r="157" spans="1:8" ht="13.5" customHeight="1">
      <c r="A157" s="53"/>
      <c r="B157" s="54"/>
      <c r="C157" s="52"/>
      <c r="D157" s="102"/>
      <c r="E157" s="102"/>
      <c r="F157" s="102"/>
      <c r="G157" s="102"/>
      <c r="H157" s="102"/>
    </row>
    <row r="158" spans="1:8" ht="13.5" customHeight="1">
      <c r="A158" s="193" t="s">
        <v>159</v>
      </c>
      <c r="B158" s="192"/>
      <c r="C158" s="192"/>
      <c r="D158" s="103">
        <f>SUM(D159:D160)</f>
        <v>0</v>
      </c>
      <c r="E158" s="103">
        <f>SUM(E159:E160)</f>
        <v>0</v>
      </c>
      <c r="F158" s="103">
        <f>SUM(F159:F160)</f>
        <v>0</v>
      </c>
      <c r="G158" s="103">
        <f>SUM(G159:G160)</f>
        <v>0</v>
      </c>
      <c r="H158" s="103">
        <f>SUM(H159:H160)</f>
        <v>0</v>
      </c>
    </row>
    <row r="159" spans="1:8" ht="13.5" customHeight="1">
      <c r="A159" s="101">
        <v>41</v>
      </c>
      <c r="B159" s="54">
        <v>600</v>
      </c>
      <c r="C159" s="52" t="s">
        <v>127</v>
      </c>
      <c r="D159" s="23"/>
      <c r="E159" s="23"/>
      <c r="F159" s="23"/>
      <c r="G159" s="23"/>
      <c r="H159" s="23"/>
    </row>
    <row r="160" spans="1:8" ht="13.5" customHeight="1">
      <c r="A160" s="53"/>
      <c r="B160" s="54"/>
      <c r="C160" s="52"/>
      <c r="D160" s="23"/>
      <c r="E160" s="23"/>
      <c r="F160" s="23"/>
      <c r="G160" s="23"/>
      <c r="H160" s="23"/>
    </row>
    <row r="161" spans="1:8" ht="13.5" customHeight="1">
      <c r="A161" s="193" t="s">
        <v>160</v>
      </c>
      <c r="B161" s="192"/>
      <c r="C161" s="192"/>
      <c r="D161" s="103">
        <f>SUM(D162:D163)</f>
        <v>0</v>
      </c>
      <c r="E161" s="103">
        <f>SUM(E162:E163)</f>
        <v>0</v>
      </c>
      <c r="F161" s="103">
        <f>SUM(F162:F163)</f>
        <v>0</v>
      </c>
      <c r="G161" s="103">
        <f>SUM(G162:G163)</f>
        <v>0</v>
      </c>
      <c r="H161" s="103">
        <f>SUM(H162:H163)</f>
        <v>0</v>
      </c>
    </row>
    <row r="162" spans="1:8" ht="13.5" customHeight="1">
      <c r="A162" s="101">
        <v>41</v>
      </c>
      <c r="B162" s="54">
        <v>600</v>
      </c>
      <c r="C162" s="52" t="s">
        <v>127</v>
      </c>
      <c r="D162" s="23"/>
      <c r="E162" s="23"/>
      <c r="F162" s="23"/>
      <c r="G162" s="23"/>
      <c r="H162" s="23"/>
    </row>
    <row r="163" spans="1:8" ht="13.5" customHeight="1">
      <c r="A163" s="53"/>
      <c r="B163" s="54"/>
      <c r="C163" s="52"/>
      <c r="D163" s="23"/>
      <c r="E163" s="23"/>
      <c r="F163" s="23"/>
      <c r="G163" s="23"/>
      <c r="H163" s="23"/>
    </row>
    <row r="164" spans="1:8" ht="13.5" customHeight="1">
      <c r="A164" s="192" t="s">
        <v>111</v>
      </c>
      <c r="B164" s="192"/>
      <c r="C164" s="192"/>
      <c r="D164" s="103">
        <f>SUM(D166+D165)</f>
        <v>0</v>
      </c>
      <c r="E164" s="103">
        <f>SUM(E166+E165)</f>
        <v>0</v>
      </c>
      <c r="F164" s="103">
        <f>SUM(F166+F165)</f>
        <v>0</v>
      </c>
      <c r="G164" s="103">
        <f>SUM(G166+G165)</f>
        <v>0</v>
      </c>
      <c r="H164" s="103">
        <f>SUM(H166+H165)</f>
        <v>0</v>
      </c>
    </row>
    <row r="165" spans="1:8" ht="13.5" customHeight="1">
      <c r="A165" s="104"/>
      <c r="B165" s="104">
        <v>640</v>
      </c>
      <c r="C165" s="104" t="s">
        <v>186</v>
      </c>
      <c r="D165" s="105"/>
      <c r="E165" s="105"/>
      <c r="F165" s="105"/>
      <c r="G165" s="105"/>
      <c r="H165" s="105"/>
    </row>
    <row r="166" spans="1:8" ht="13.5" customHeight="1">
      <c r="A166" s="53"/>
      <c r="B166" s="54"/>
      <c r="C166" s="52"/>
      <c r="D166" s="23"/>
      <c r="E166" s="23"/>
      <c r="F166" s="23"/>
      <c r="G166" s="23"/>
      <c r="H166" s="23"/>
    </row>
    <row r="167" spans="1:8" ht="13.5" customHeight="1">
      <c r="A167" s="194" t="s">
        <v>162</v>
      </c>
      <c r="B167" s="162"/>
      <c r="C167" s="162"/>
      <c r="D167" s="95">
        <f>SUM(D168+D170)</f>
        <v>0</v>
      </c>
      <c r="E167" s="95">
        <f>SUM(E168+E170)</f>
        <v>0</v>
      </c>
      <c r="F167" s="95">
        <f>SUM(F168+F170)</f>
        <v>0</v>
      </c>
      <c r="G167" s="95">
        <f>SUM(G168+G170)</f>
        <v>0</v>
      </c>
      <c r="H167" s="95">
        <f>SUM(H168+H170)</f>
        <v>0</v>
      </c>
    </row>
    <row r="168" spans="1:8" ht="13.5" customHeight="1">
      <c r="A168" s="53"/>
      <c r="B168" s="106">
        <v>630</v>
      </c>
      <c r="C168" s="49" t="s">
        <v>47</v>
      </c>
      <c r="D168" s="107">
        <f>D169+D172</f>
        <v>0</v>
      </c>
      <c r="E168" s="107">
        <f>E169+E172</f>
        <v>0</v>
      </c>
      <c r="F168" s="107">
        <f>F169+F172</f>
        <v>0</v>
      </c>
      <c r="G168" s="107">
        <f>G169+G172</f>
        <v>0</v>
      </c>
      <c r="H168" s="107">
        <f>H169+H172</f>
        <v>0</v>
      </c>
    </row>
    <row r="169" spans="1:8" ht="13.5" customHeight="1">
      <c r="A169" s="55"/>
      <c r="B169" s="54">
        <v>637004</v>
      </c>
      <c r="C169" s="52" t="s">
        <v>65</v>
      </c>
      <c r="D169" s="108">
        <v>0</v>
      </c>
      <c r="E169" s="108">
        <v>0</v>
      </c>
      <c r="F169" s="108">
        <v>0</v>
      </c>
      <c r="G169" s="108">
        <v>0</v>
      </c>
      <c r="H169" s="108"/>
    </row>
    <row r="170" spans="1:8" ht="13.5" customHeight="1">
      <c r="A170" s="55"/>
      <c r="B170" s="88">
        <v>642</v>
      </c>
      <c r="C170" s="89" t="s">
        <v>203</v>
      </c>
      <c r="D170" s="86">
        <f>SUM(D171)</f>
        <v>0</v>
      </c>
      <c r="E170" s="86">
        <f>SUM(E171)</f>
        <v>0</v>
      </c>
      <c r="F170" s="86">
        <f>SUM(F171)</f>
        <v>0</v>
      </c>
      <c r="G170" s="86">
        <f>SUM(G171)</f>
        <v>0</v>
      </c>
      <c r="H170" s="86">
        <f>SUM(H171)</f>
        <v>0</v>
      </c>
    </row>
    <row r="171" spans="1:8" ht="13.5" customHeight="1">
      <c r="A171" s="55"/>
      <c r="B171" s="21">
        <v>642014</v>
      </c>
      <c r="C171" s="61" t="s">
        <v>202</v>
      </c>
      <c r="D171" s="86"/>
      <c r="E171" s="86"/>
      <c r="F171" s="86"/>
      <c r="G171" s="86"/>
      <c r="H171" s="86"/>
    </row>
    <row r="172" spans="1:8" ht="13.5" customHeight="1">
      <c r="A172" s="109"/>
      <c r="B172" s="54"/>
      <c r="C172" s="52"/>
      <c r="D172" s="108"/>
      <c r="E172" s="108"/>
      <c r="F172" s="108"/>
      <c r="G172" s="108"/>
      <c r="H172" s="108"/>
    </row>
    <row r="173" spans="1:8" ht="13.5" customHeight="1">
      <c r="A173" s="195" t="s">
        <v>88</v>
      </c>
      <c r="B173" s="154"/>
      <c r="C173" s="154"/>
      <c r="D173" s="110">
        <f>SUM(D2+D58+D64+D67+D72+D87+D93+D97+D101+D117+D127+D138+D152+D167+D155+D158+D161+D164+D123+D149)</f>
        <v>0</v>
      </c>
      <c r="E173" s="110">
        <f>SUM(E2+E58+E64+E67+E72+E87+E93+E97+E101+E117+E127+E138+E152+E167+E155+E158+E161+E164+E123+E149)</f>
        <v>0</v>
      </c>
      <c r="F173" s="110">
        <f>SUM(F2+F58+F64+F67+F72+F87+F93+F97+F101+F117+F127+F138+F152+F167+F155+F158+F161+F164+F123+F149)</f>
        <v>0</v>
      </c>
      <c r="G173" s="110">
        <f>SUM(G2+G58+G64+G67+G72+G87+G93+G97+G101+G117+G127+G138+G152+G167+G155+G158+G161+G164+G123+G149)</f>
        <v>0</v>
      </c>
      <c r="H173" s="110">
        <f>SUM(H2+H58+H64+H67+H72+H87+H93+H97+H101+H117+H127+H138+H152+H167+H155+H158+H161+H164+H123+H149)</f>
        <v>0</v>
      </c>
    </row>
    <row r="174" spans="1:8" ht="13.5" customHeight="1">
      <c r="A174" s="182"/>
      <c r="B174" s="158"/>
      <c r="C174" s="158"/>
      <c r="D174" s="158"/>
      <c r="E174" s="158"/>
      <c r="F174" s="158"/>
      <c r="G174" s="158"/>
      <c r="H174" s="158"/>
    </row>
    <row r="175" spans="1:8" ht="18" customHeight="1">
      <c r="A175" s="185" t="s">
        <v>89</v>
      </c>
      <c r="B175" s="186"/>
      <c r="C175" s="186"/>
      <c r="D175" s="111" t="s">
        <v>204</v>
      </c>
      <c r="E175" s="111" t="s">
        <v>205</v>
      </c>
      <c r="F175" s="111" t="s">
        <v>206</v>
      </c>
      <c r="G175" s="111" t="s">
        <v>195</v>
      </c>
      <c r="H175" s="111" t="s">
        <v>201</v>
      </c>
    </row>
    <row r="176" spans="1:8" ht="13.5" customHeight="1">
      <c r="A176" s="196" t="s">
        <v>182</v>
      </c>
      <c r="B176" s="167"/>
      <c r="C176" s="167"/>
      <c r="D176" s="112">
        <f>SUM(D177:D178)</f>
        <v>0</v>
      </c>
      <c r="E176" s="112">
        <f>SUM(E177:E178)</f>
        <v>0</v>
      </c>
      <c r="F176" s="112">
        <f>SUM(F177:F178)</f>
        <v>0</v>
      </c>
      <c r="G176" s="112">
        <f>SUM(G177:G178)</f>
        <v>0</v>
      </c>
      <c r="H176" s="112">
        <f>SUM(H177:H178)</f>
        <v>0</v>
      </c>
    </row>
    <row r="177" spans="1:8" ht="13.5" customHeight="1">
      <c r="A177" s="50"/>
      <c r="B177" s="54">
        <v>700</v>
      </c>
      <c r="C177" s="74" t="s">
        <v>183</v>
      </c>
      <c r="D177" s="108"/>
      <c r="E177" s="108"/>
      <c r="F177" s="108"/>
      <c r="G177" s="108"/>
      <c r="H177" s="108"/>
    </row>
    <row r="178" spans="1:8" ht="13.5" customHeight="1">
      <c r="A178" s="50"/>
      <c r="B178" s="54"/>
      <c r="C178" s="74"/>
      <c r="D178" s="108"/>
      <c r="E178" s="108"/>
      <c r="F178" s="108"/>
      <c r="G178" s="108"/>
      <c r="H178" s="108"/>
    </row>
    <row r="179" spans="1:8" ht="13.5" customHeight="1">
      <c r="A179" s="197" t="s">
        <v>170</v>
      </c>
      <c r="B179" s="198"/>
      <c r="C179" s="199"/>
      <c r="D179" s="116">
        <f>SUM(D180:D182)</f>
        <v>0</v>
      </c>
      <c r="E179" s="116">
        <f>SUM(E180:E182)</f>
        <v>0</v>
      </c>
      <c r="F179" s="116">
        <f>SUM(F180:F182)</f>
        <v>0</v>
      </c>
      <c r="G179" s="116">
        <f>SUM(G180:G182)</f>
        <v>0</v>
      </c>
      <c r="H179" s="116">
        <f>SUM(H180:H182)</f>
        <v>0</v>
      </c>
    </row>
    <row r="180" spans="1:8" ht="13.5" customHeight="1">
      <c r="A180" s="50"/>
      <c r="B180" s="54">
        <v>700</v>
      </c>
      <c r="C180" s="113" t="s">
        <v>109</v>
      </c>
      <c r="D180" s="108"/>
      <c r="E180" s="108"/>
      <c r="F180" s="108"/>
      <c r="G180" s="108"/>
      <c r="H180" s="108"/>
    </row>
    <row r="181" spans="1:8" ht="13.5" customHeight="1">
      <c r="A181" s="50"/>
      <c r="B181" s="54"/>
      <c r="C181" s="74" t="s">
        <v>171</v>
      </c>
      <c r="D181" s="108"/>
      <c r="E181" s="108"/>
      <c r="F181" s="108"/>
      <c r="G181" s="108"/>
      <c r="H181" s="108"/>
    </row>
    <row r="182" spans="1:8" ht="13.5" customHeight="1">
      <c r="A182" s="50"/>
      <c r="B182" s="51"/>
      <c r="C182" s="52"/>
      <c r="D182" s="108"/>
      <c r="E182" s="108"/>
      <c r="F182" s="108"/>
      <c r="G182" s="108"/>
      <c r="H182" s="108"/>
    </row>
    <row r="183" spans="1:8" ht="13.5" customHeight="1">
      <c r="A183" s="178" t="s">
        <v>104</v>
      </c>
      <c r="B183" s="167"/>
      <c r="C183" s="167"/>
      <c r="D183" s="114">
        <f>SUM(D184:D188)</f>
        <v>0</v>
      </c>
      <c r="E183" s="114">
        <f>SUM(E184:E188)</f>
        <v>0</v>
      </c>
      <c r="F183" s="114">
        <f>SUM(F184:F188)</f>
        <v>0</v>
      </c>
      <c r="G183" s="114">
        <f>SUM(G184:G188)</f>
        <v>0</v>
      </c>
      <c r="H183" s="114">
        <f>SUM(H184:H188)</f>
        <v>0</v>
      </c>
    </row>
    <row r="184" spans="1:8" ht="13.5" customHeight="1">
      <c r="A184" s="50"/>
      <c r="B184" s="54">
        <v>700</v>
      </c>
      <c r="C184" s="115" t="s">
        <v>187</v>
      </c>
      <c r="D184" s="108">
        <v>0</v>
      </c>
      <c r="E184" s="108"/>
      <c r="F184" s="108"/>
      <c r="G184" s="108"/>
      <c r="H184" s="108">
        <v>0</v>
      </c>
    </row>
    <row r="185" spans="1:8" ht="13.5" customHeight="1">
      <c r="A185" s="50"/>
      <c r="B185" s="54"/>
      <c r="C185" s="115" t="s">
        <v>188</v>
      </c>
      <c r="D185" s="108"/>
      <c r="E185" s="108"/>
      <c r="F185" s="108"/>
      <c r="G185" s="108"/>
      <c r="H185" s="108"/>
    </row>
    <row r="186" spans="1:8" ht="13.5" customHeight="1">
      <c r="A186" s="50"/>
      <c r="B186" s="54"/>
      <c r="C186" s="115" t="s">
        <v>189</v>
      </c>
      <c r="D186" s="108"/>
      <c r="E186" s="108"/>
      <c r="F186" s="108"/>
      <c r="G186" s="108"/>
      <c r="H186" s="108"/>
    </row>
    <row r="187" spans="1:8" ht="13.5" customHeight="1">
      <c r="A187" s="50"/>
      <c r="B187" s="54"/>
      <c r="C187" s="115" t="s">
        <v>190</v>
      </c>
      <c r="D187" s="108"/>
      <c r="E187" s="108"/>
      <c r="F187" s="108"/>
      <c r="G187" s="108"/>
      <c r="H187" s="108"/>
    </row>
    <row r="188" spans="1:8" ht="13.5" customHeight="1">
      <c r="A188" s="50"/>
      <c r="B188" s="54"/>
      <c r="C188" s="52"/>
      <c r="D188" s="108"/>
      <c r="E188" s="108"/>
      <c r="F188" s="108"/>
      <c r="G188" s="108"/>
      <c r="H188" s="108"/>
    </row>
    <row r="189" spans="1:8" ht="13.5" customHeight="1">
      <c r="A189" s="178" t="s">
        <v>90</v>
      </c>
      <c r="B189" s="167"/>
      <c r="C189" s="167"/>
      <c r="D189" s="35">
        <f>SUM(D190:D191)</f>
        <v>0</v>
      </c>
      <c r="E189" s="35">
        <f>SUM(E190:E191)</f>
        <v>0</v>
      </c>
      <c r="F189" s="35">
        <f>SUM(F190:F191)</f>
        <v>0</v>
      </c>
      <c r="G189" s="35">
        <f>SUM(G190:G191)</f>
        <v>0</v>
      </c>
      <c r="H189" s="35">
        <f>SUM(H190:H191)</f>
        <v>0</v>
      </c>
    </row>
    <row r="190" spans="1:8" ht="13.5" customHeight="1">
      <c r="A190" s="55"/>
      <c r="B190" s="58">
        <v>700</v>
      </c>
      <c r="C190" s="61" t="s">
        <v>172</v>
      </c>
      <c r="D190" s="17">
        <v>0</v>
      </c>
      <c r="E190" s="17">
        <v>0</v>
      </c>
      <c r="F190" s="17"/>
      <c r="G190" s="17"/>
      <c r="H190" s="17"/>
    </row>
    <row r="191" spans="1:8" ht="13.5" customHeight="1">
      <c r="A191" s="55"/>
      <c r="B191" s="58"/>
      <c r="C191" s="61"/>
      <c r="D191" s="17"/>
      <c r="E191" s="17"/>
      <c r="F191" s="17"/>
      <c r="G191" s="17"/>
      <c r="H191" s="17"/>
    </row>
    <row r="192" spans="1:8" ht="13.5" customHeight="1">
      <c r="A192" s="208" t="s">
        <v>173</v>
      </c>
      <c r="B192" s="167"/>
      <c r="C192" s="167"/>
      <c r="D192" s="35">
        <f>SUM(D193:D195)</f>
        <v>0</v>
      </c>
      <c r="E192" s="35">
        <f>SUM(E193:E195)</f>
        <v>0</v>
      </c>
      <c r="F192" s="35">
        <f>SUM(F193:F195)</f>
        <v>0</v>
      </c>
      <c r="G192" s="35">
        <f>SUM(G193:G195)</f>
        <v>0</v>
      </c>
      <c r="H192" s="35">
        <f>SUM(H193:H195)</f>
        <v>0</v>
      </c>
    </row>
    <row r="193" spans="1:8" ht="13.5" customHeight="1">
      <c r="A193" s="50"/>
      <c r="B193" s="54">
        <v>700</v>
      </c>
      <c r="C193" s="52" t="s">
        <v>176</v>
      </c>
      <c r="D193" s="108"/>
      <c r="E193" s="108"/>
      <c r="F193" s="108"/>
      <c r="G193" s="108"/>
      <c r="H193" s="108"/>
    </row>
    <row r="194" spans="1:8" ht="13.5" customHeight="1">
      <c r="A194" s="50"/>
      <c r="B194" s="54"/>
      <c r="C194" s="52" t="s">
        <v>177</v>
      </c>
      <c r="D194" s="108"/>
      <c r="E194" s="108"/>
      <c r="F194" s="108"/>
      <c r="G194" s="108"/>
      <c r="H194" s="108"/>
    </row>
    <row r="195" spans="1:8" ht="13.5" customHeight="1">
      <c r="A195" s="50"/>
      <c r="B195" s="54"/>
      <c r="C195" s="52"/>
      <c r="D195" s="108"/>
      <c r="E195" s="108"/>
      <c r="F195" s="108"/>
      <c r="G195" s="108"/>
      <c r="H195" s="108"/>
    </row>
    <row r="196" spans="1:8" ht="13.5" customHeight="1">
      <c r="A196" s="178" t="s">
        <v>91</v>
      </c>
      <c r="B196" s="167"/>
      <c r="C196" s="167"/>
      <c r="D196" s="35">
        <f>SUM(D197:D200)</f>
        <v>0</v>
      </c>
      <c r="E196" s="35">
        <f>SUM(E197:E200)</f>
        <v>0</v>
      </c>
      <c r="F196" s="35">
        <f>SUM(F197:F200)</f>
        <v>0</v>
      </c>
      <c r="G196" s="35">
        <f>SUM(G197:G200)</f>
        <v>0</v>
      </c>
      <c r="H196" s="35">
        <f>SUM(H197:H200)</f>
        <v>0</v>
      </c>
    </row>
    <row r="197" spans="1:8" ht="13.5" customHeight="1">
      <c r="A197" s="50"/>
      <c r="B197" s="54">
        <v>700</v>
      </c>
      <c r="C197" s="52" t="s">
        <v>163</v>
      </c>
      <c r="D197" s="108"/>
      <c r="E197" s="108"/>
      <c r="F197" s="108"/>
      <c r="G197" s="108"/>
      <c r="H197" s="108"/>
    </row>
    <row r="198" spans="1:8" ht="13.5" customHeight="1">
      <c r="A198" s="50"/>
      <c r="B198" s="54"/>
      <c r="C198" s="52" t="s">
        <v>174</v>
      </c>
      <c r="D198" s="108"/>
      <c r="E198" s="108"/>
      <c r="F198" s="108"/>
      <c r="G198" s="108"/>
      <c r="H198" s="108"/>
    </row>
    <row r="199" spans="1:8" ht="13.5" customHeight="1">
      <c r="A199" s="50"/>
      <c r="B199" s="54"/>
      <c r="C199" s="52" t="s">
        <v>191</v>
      </c>
      <c r="D199" s="108"/>
      <c r="E199" s="108"/>
      <c r="F199" s="108"/>
      <c r="G199" s="108"/>
      <c r="H199" s="108"/>
    </row>
    <row r="200" spans="1:8" ht="13.5" customHeight="1">
      <c r="A200" s="50"/>
      <c r="B200" s="54"/>
      <c r="C200" s="52"/>
      <c r="D200" s="108"/>
      <c r="E200" s="108"/>
      <c r="F200" s="108"/>
      <c r="G200" s="108"/>
      <c r="H200" s="108"/>
    </row>
    <row r="201" spans="1:8" ht="13.5" customHeight="1">
      <c r="A201" s="183" t="s">
        <v>133</v>
      </c>
      <c r="B201" s="184"/>
      <c r="C201" s="184"/>
      <c r="D201" s="116">
        <f>SUM(D202:D205)</f>
        <v>0</v>
      </c>
      <c r="E201" s="116">
        <f>SUM(E202:E205)</f>
        <v>0</v>
      </c>
      <c r="F201" s="116">
        <f>SUM(F202:F205)</f>
        <v>0</v>
      </c>
      <c r="G201" s="116">
        <f>SUM(G202:G205)</f>
        <v>0</v>
      </c>
      <c r="H201" s="116">
        <f>SUM(H202:H205)</f>
        <v>0</v>
      </c>
    </row>
    <row r="202" spans="1:8" ht="13.5" customHeight="1">
      <c r="A202" s="50"/>
      <c r="B202" s="54">
        <v>700</v>
      </c>
      <c r="C202" s="52" t="s">
        <v>134</v>
      </c>
      <c r="D202" s="108"/>
      <c r="E202" s="108"/>
      <c r="F202" s="108"/>
      <c r="G202" s="108"/>
      <c r="H202" s="108"/>
    </row>
    <row r="203" spans="1:8" ht="13.5" customHeight="1">
      <c r="A203" s="50"/>
      <c r="B203" s="54"/>
      <c r="C203" s="52" t="s">
        <v>184</v>
      </c>
      <c r="D203" s="108"/>
      <c r="E203" s="108"/>
      <c r="F203" s="108"/>
      <c r="G203" s="108"/>
      <c r="H203" s="108"/>
    </row>
    <row r="204" spans="1:8" ht="13.5" customHeight="1">
      <c r="A204" s="50"/>
      <c r="B204" s="54"/>
      <c r="C204" s="52" t="s">
        <v>191</v>
      </c>
      <c r="D204" s="108"/>
      <c r="E204" s="108"/>
      <c r="F204" s="108"/>
      <c r="G204" s="108"/>
      <c r="H204" s="108"/>
    </row>
    <row r="205" spans="1:8" ht="13.5" customHeight="1">
      <c r="A205" s="50"/>
      <c r="B205" s="54"/>
      <c r="C205" s="52"/>
      <c r="D205" s="108"/>
      <c r="E205" s="108"/>
      <c r="F205" s="108"/>
      <c r="G205" s="108"/>
      <c r="H205" s="108"/>
    </row>
    <row r="206" spans="1:8" ht="13.5" customHeight="1">
      <c r="A206" s="178" t="s">
        <v>130</v>
      </c>
      <c r="B206" s="179"/>
      <c r="C206" s="179"/>
      <c r="D206" s="35">
        <f>SUM(D207:D211)</f>
        <v>0</v>
      </c>
      <c r="E206" s="35">
        <f>SUM(E207:E211)</f>
        <v>0</v>
      </c>
      <c r="F206" s="35">
        <f>SUM(F207:F211)</f>
        <v>0</v>
      </c>
      <c r="G206" s="35">
        <f>SUM(G207:G211)</f>
        <v>0</v>
      </c>
      <c r="H206" s="35">
        <f>SUM(H207:H211)</f>
        <v>0</v>
      </c>
    </row>
    <row r="207" spans="1:8" ht="13.5" customHeight="1">
      <c r="A207" s="50"/>
      <c r="B207" s="54">
        <v>700</v>
      </c>
      <c r="C207" s="52" t="s">
        <v>164</v>
      </c>
      <c r="D207" s="108"/>
      <c r="E207" s="108"/>
      <c r="F207" s="108"/>
      <c r="G207" s="108"/>
      <c r="H207" s="108"/>
    </row>
    <row r="208" spans="1:8" ht="13.5" customHeight="1">
      <c r="A208" s="50"/>
      <c r="B208" s="54"/>
      <c r="C208" s="52" t="s">
        <v>109</v>
      </c>
      <c r="D208" s="108"/>
      <c r="E208" s="108"/>
      <c r="F208" s="108"/>
      <c r="G208" s="108"/>
      <c r="H208" s="108"/>
    </row>
    <row r="209" spans="1:8" ht="13.5" customHeight="1">
      <c r="A209" s="50"/>
      <c r="B209" s="54"/>
      <c r="C209" s="52" t="s">
        <v>178</v>
      </c>
      <c r="D209" s="108"/>
      <c r="E209" s="108"/>
      <c r="F209" s="108"/>
      <c r="G209" s="108"/>
      <c r="H209" s="108"/>
    </row>
    <row r="210" spans="1:8" ht="13.5" customHeight="1">
      <c r="A210" s="50"/>
      <c r="B210" s="54"/>
      <c r="C210" s="52" t="s">
        <v>185</v>
      </c>
      <c r="D210" s="108"/>
      <c r="E210" s="108"/>
      <c r="F210" s="108"/>
      <c r="G210" s="108"/>
      <c r="H210" s="108"/>
    </row>
    <row r="211" spans="1:8" ht="13.5" customHeight="1">
      <c r="A211" s="50"/>
      <c r="B211" s="54"/>
      <c r="C211" s="52"/>
      <c r="D211" s="108"/>
      <c r="E211" s="108"/>
      <c r="F211" s="108"/>
      <c r="G211" s="108"/>
      <c r="H211" s="108"/>
    </row>
    <row r="212" spans="1:8" ht="13.5" customHeight="1">
      <c r="A212" s="178" t="s">
        <v>175</v>
      </c>
      <c r="B212" s="167"/>
      <c r="C212" s="167"/>
      <c r="D212" s="35">
        <f>SUM(D213:D215)</f>
        <v>0</v>
      </c>
      <c r="E212" s="35">
        <f>SUM(E213:E215)</f>
        <v>0</v>
      </c>
      <c r="F212" s="35">
        <f>SUM(F213:F215)</f>
        <v>0</v>
      </c>
      <c r="G212" s="35">
        <f>SUM(G213:G215)</f>
        <v>0</v>
      </c>
      <c r="H212" s="35">
        <f>SUM(H213:H215)</f>
        <v>0</v>
      </c>
    </row>
    <row r="213" spans="1:8" ht="13.5" customHeight="1">
      <c r="A213" s="50"/>
      <c r="B213" s="54">
        <v>700</v>
      </c>
      <c r="C213" s="52" t="s">
        <v>92</v>
      </c>
      <c r="D213" s="108"/>
      <c r="E213" s="108"/>
      <c r="F213" s="108"/>
      <c r="G213" s="108"/>
      <c r="H213" s="108"/>
    </row>
    <row r="214" spans="1:8" ht="13.5" customHeight="1">
      <c r="A214" s="50"/>
      <c r="B214" s="54"/>
      <c r="C214" s="52" t="s">
        <v>179</v>
      </c>
      <c r="D214" s="108"/>
      <c r="E214" s="108"/>
      <c r="F214" s="108"/>
      <c r="G214" s="108"/>
      <c r="H214" s="108"/>
    </row>
    <row r="215" spans="1:8" ht="13.5" customHeight="1">
      <c r="A215" s="50"/>
      <c r="B215" s="54"/>
      <c r="C215" s="52"/>
      <c r="D215" s="108"/>
      <c r="E215" s="108"/>
      <c r="F215" s="108"/>
      <c r="G215" s="108"/>
      <c r="H215" s="108"/>
    </row>
    <row r="216" spans="1:8" ht="18" customHeight="1">
      <c r="A216" s="180" t="s">
        <v>93</v>
      </c>
      <c r="B216" s="181"/>
      <c r="C216" s="181"/>
      <c r="D216" s="117">
        <f>SUM(D176+D183+D189+D192+D196+D206+D212+D201)</f>
        <v>0</v>
      </c>
      <c r="E216" s="117">
        <f>SUM(E176+E183+E189+E192+E196+E206+E212+E201)</f>
        <v>0</v>
      </c>
      <c r="F216" s="117">
        <f>SUM(F176+F183+F189+F192+F196+F206+F212+F201)</f>
        <v>0</v>
      </c>
      <c r="G216" s="117">
        <f>SUM(G176+G183+G189+G192+G196+G206+G212+G201)</f>
        <v>0</v>
      </c>
      <c r="H216" s="117">
        <f>SUM(H176+H179+H183+H189+H192+H196+H201+H206+H212)</f>
        <v>0</v>
      </c>
    </row>
    <row r="217" spans="1:8" ht="18" customHeight="1">
      <c r="A217" s="171"/>
      <c r="B217" s="172"/>
      <c r="C217" s="172"/>
      <c r="D217" s="172"/>
      <c r="E217" s="172"/>
      <c r="F217" s="172"/>
      <c r="G217" s="172"/>
      <c r="H217" s="172"/>
    </row>
    <row r="218" spans="1:8" ht="13.5" customHeight="1">
      <c r="A218" s="173" t="s">
        <v>94</v>
      </c>
      <c r="B218" s="174"/>
      <c r="C218" s="174"/>
      <c r="D218" s="118"/>
      <c r="E218" s="118"/>
      <c r="F218" s="118"/>
      <c r="G218" s="118"/>
      <c r="H218" s="118"/>
    </row>
    <row r="219" spans="1:8" ht="13.5" customHeight="1">
      <c r="A219" s="170" t="s">
        <v>0</v>
      </c>
      <c r="B219" s="158"/>
      <c r="C219" s="158"/>
      <c r="D219" s="119">
        <f>SUM(D173)</f>
        <v>0</v>
      </c>
      <c r="E219" s="119">
        <f>SUM(E173)</f>
        <v>0</v>
      </c>
      <c r="F219" s="119">
        <f>SUM(F173)</f>
        <v>0</v>
      </c>
      <c r="G219" s="119">
        <f>SUM(G173)</f>
        <v>0</v>
      </c>
      <c r="H219" s="119">
        <f>SUM(H173)</f>
        <v>0</v>
      </c>
    </row>
    <row r="220" spans="1:8" ht="13.5" customHeight="1">
      <c r="A220" s="170" t="s">
        <v>1</v>
      </c>
      <c r="B220" s="158"/>
      <c r="C220" s="158"/>
      <c r="D220" s="119">
        <f>SUM(D216)</f>
        <v>0</v>
      </c>
      <c r="E220" s="119">
        <f>SUM(E216)</f>
        <v>0</v>
      </c>
      <c r="F220" s="119">
        <f>SUM(F216)</f>
        <v>0</v>
      </c>
      <c r="G220" s="119">
        <f>SUM(G216)</f>
        <v>0</v>
      </c>
      <c r="H220" s="119">
        <f>SUM(H216)</f>
        <v>0</v>
      </c>
    </row>
    <row r="221" spans="1:8" ht="13.5" customHeight="1">
      <c r="A221" s="175" t="s">
        <v>165</v>
      </c>
      <c r="B221" s="158"/>
      <c r="C221" s="158"/>
      <c r="D221" s="120"/>
      <c r="E221" s="120"/>
      <c r="F221" s="120"/>
      <c r="G221" s="120"/>
      <c r="H221" s="120"/>
    </row>
    <row r="222" spans="1:8" ht="15.75" customHeight="1">
      <c r="A222" s="176" t="s">
        <v>95</v>
      </c>
      <c r="B222" s="177"/>
      <c r="C222" s="177"/>
      <c r="D222" s="121">
        <f>SUM(D219:D221)</f>
        <v>0</v>
      </c>
      <c r="E222" s="121">
        <f>SUM(E219:E221)</f>
        <v>0</v>
      </c>
      <c r="F222" s="121">
        <f>SUM(F219:F221)</f>
        <v>0</v>
      </c>
      <c r="G222" s="121">
        <f>SUM(G219:G221)</f>
        <v>0</v>
      </c>
      <c r="H222" s="121">
        <f>SUM(H219:H221)</f>
        <v>0</v>
      </c>
    </row>
    <row r="223" spans="1:8" ht="13.5" customHeight="1">
      <c r="A223" s="191"/>
      <c r="B223" s="158"/>
      <c r="C223" s="158"/>
      <c r="D223" s="158"/>
      <c r="E223" s="158"/>
      <c r="F223" s="32"/>
      <c r="G223" s="32"/>
      <c r="H223" s="32"/>
    </row>
    <row r="224" spans="1:8" ht="13.5" customHeight="1">
      <c r="A224" s="170" t="s">
        <v>2</v>
      </c>
      <c r="B224" s="158"/>
      <c r="C224" s="158"/>
      <c r="D224" s="122">
        <f>SUM(Príjmy!C59)</f>
        <v>875197</v>
      </c>
      <c r="E224" s="122">
        <f>SUM(Príjmy!D44)</f>
        <v>1123262</v>
      </c>
      <c r="F224" s="122">
        <f>SUM(Príjmy!E59)</f>
        <v>989530</v>
      </c>
      <c r="G224" s="122">
        <f>SUM(Príjmy!F59)</f>
        <v>-133732</v>
      </c>
      <c r="H224" s="122">
        <f>SUM(Príjmy!G59)</f>
        <v>0</v>
      </c>
    </row>
    <row r="225" spans="1:8" ht="13.5" customHeight="1">
      <c r="A225" s="170" t="s">
        <v>32</v>
      </c>
      <c r="B225" s="158"/>
      <c r="C225" s="158"/>
      <c r="D225" s="122">
        <f>SUM(Príjmy!C50)</f>
        <v>62500</v>
      </c>
      <c r="E225" s="122">
        <v>85000</v>
      </c>
      <c r="F225" s="122">
        <f>SUM(Príjmy!E50)</f>
        <v>14500</v>
      </c>
      <c r="G225" s="122">
        <f>SUM(Príjmy!F50)</f>
        <v>-29000</v>
      </c>
      <c r="H225" s="122">
        <f>SUM(Príjmy!G50)</f>
        <v>0</v>
      </c>
    </row>
    <row r="226" spans="1:8" ht="13.5" customHeight="1">
      <c r="A226" s="170" t="s">
        <v>35</v>
      </c>
      <c r="B226" s="158"/>
      <c r="C226" s="158"/>
      <c r="D226" s="122">
        <f>SUM(Príjmy!C57)</f>
        <v>20000</v>
      </c>
      <c r="E226" s="122">
        <f>SUM(Príjmy!D61)</f>
        <v>38000</v>
      </c>
      <c r="F226" s="122">
        <f>SUM(Príjmy!E61)</f>
        <v>6563</v>
      </c>
      <c r="G226" s="122">
        <f>SUM(Príjmy!F61)</f>
        <v>-31437</v>
      </c>
      <c r="H226" s="122">
        <f>SUM(Príjmy!G61)</f>
        <v>0</v>
      </c>
    </row>
    <row r="227" spans="1:8" ht="15.75" customHeight="1">
      <c r="A227" s="176" t="s">
        <v>37</v>
      </c>
      <c r="B227" s="177"/>
      <c r="C227" s="177"/>
      <c r="D227" s="123">
        <f>SUM(D224:D226)</f>
        <v>957697</v>
      </c>
      <c r="E227" s="123">
        <f>SUM(E224:E226)</f>
        <v>1246262</v>
      </c>
      <c r="F227" s="123">
        <f>SUM(F224:F226)</f>
        <v>1010593</v>
      </c>
      <c r="G227" s="123">
        <f>SUM(G224:G226)</f>
        <v>-194169</v>
      </c>
      <c r="H227" s="123">
        <f>SUM(H224:H226)</f>
        <v>0</v>
      </c>
    </row>
    <row r="228" spans="1:8" ht="15.75" customHeight="1">
      <c r="A228" s="173" t="s">
        <v>96</v>
      </c>
      <c r="B228" s="174"/>
      <c r="C228" s="174"/>
      <c r="D228" s="124">
        <f>D227-D222</f>
        <v>957697</v>
      </c>
      <c r="E228" s="124">
        <f>E227-E222</f>
        <v>1246262</v>
      </c>
      <c r="F228" s="124">
        <f>F227-F222</f>
        <v>1010593</v>
      </c>
      <c r="G228" s="124">
        <f>G227-G222</f>
        <v>-194169</v>
      </c>
      <c r="H228" s="124">
        <f>H227-H222</f>
        <v>0</v>
      </c>
    </row>
    <row r="229" spans="1:7" ht="12.75">
      <c r="A229" s="187"/>
      <c r="B229" s="188"/>
      <c r="C229" s="188"/>
      <c r="D229" s="188"/>
      <c r="E229" s="188"/>
      <c r="F229" s="13"/>
      <c r="G229" s="13"/>
    </row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2" ht="11.25"/>
    <row r="243" ht="11.25"/>
    <row r="244" ht="11.25"/>
    <row r="245" ht="11.25"/>
    <row r="246" ht="11.25"/>
    <row r="247" ht="11.25"/>
    <row r="248" ht="11.25"/>
  </sheetData>
  <sheetProtection/>
  <mergeCells count="47">
    <mergeCell ref="A196:C196"/>
    <mergeCell ref="A220:C220"/>
    <mergeCell ref="A228:C228"/>
    <mergeCell ref="A229:E229"/>
    <mergeCell ref="A173:C173"/>
    <mergeCell ref="A174:H174"/>
    <mergeCell ref="A176:C176"/>
    <mergeCell ref="A179:C179"/>
    <mergeCell ref="A183:C183"/>
    <mergeCell ref="A189:C189"/>
    <mergeCell ref="A192:C192"/>
    <mergeCell ref="A224:C224"/>
    <mergeCell ref="A225:C225"/>
    <mergeCell ref="A226:C226"/>
    <mergeCell ref="A227:C227"/>
    <mergeCell ref="A222:C222"/>
    <mergeCell ref="A223:E223"/>
    <mergeCell ref="A149:C149"/>
    <mergeCell ref="A221:C221"/>
    <mergeCell ref="A216:C216"/>
    <mergeCell ref="A217:H217"/>
    <mergeCell ref="A206:C206"/>
    <mergeCell ref="A212:C212"/>
    <mergeCell ref="A175:C175"/>
    <mergeCell ref="A201:C201"/>
    <mergeCell ref="A218:C218"/>
    <mergeCell ref="A219:C219"/>
    <mergeCell ref="A101:C101"/>
    <mergeCell ref="A155:C155"/>
    <mergeCell ref="A158:C158"/>
    <mergeCell ref="A161:C161"/>
    <mergeCell ref="A164:C164"/>
    <mergeCell ref="A167:C167"/>
    <mergeCell ref="A117:C117"/>
    <mergeCell ref="A123:C123"/>
    <mergeCell ref="A127:C127"/>
    <mergeCell ref="A138:C138"/>
    <mergeCell ref="A1:C1"/>
    <mergeCell ref="A2:C2"/>
    <mergeCell ref="A58:C58"/>
    <mergeCell ref="A64:C64"/>
    <mergeCell ref="A152:C152"/>
    <mergeCell ref="A67:C67"/>
    <mergeCell ref="A72:C72"/>
    <mergeCell ref="A87:C87"/>
    <mergeCell ref="A93:C93"/>
    <mergeCell ref="A97:C9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REMŠÍK Milan</cp:lastModifiedBy>
  <cp:lastPrinted>2019-11-06T21:44:14Z</cp:lastPrinted>
  <dcterms:created xsi:type="dcterms:W3CDTF">1997-01-24T11:07:25Z</dcterms:created>
  <dcterms:modified xsi:type="dcterms:W3CDTF">2019-11-08T07:48:06Z</dcterms:modified>
  <cp:category/>
  <cp:version/>
  <cp:contentType/>
  <cp:contentStatus/>
</cp:coreProperties>
</file>