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icc\Desktop\"/>
    </mc:Choice>
  </mc:AlternateContent>
  <xr:revisionPtr revIDLastSave="0" documentId="13_ncr:1_{D703FDFC-04F7-4B15-865D-A1D85015367F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Príloha č.2a DKMH VHČ-prijmy" sheetId="3" r:id="rId1"/>
    <sheet name="Príloha č. 2b DKMH VHČ-výdavky" sheetId="4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4" l="1"/>
  <c r="F19" i="4" s="1"/>
  <c r="F39" i="4"/>
  <c r="F37" i="4"/>
  <c r="F33" i="4"/>
  <c r="F26" i="4"/>
  <c r="F20" i="4"/>
  <c r="F14" i="4"/>
  <c r="F12" i="4"/>
  <c r="F9" i="4"/>
  <c r="F7" i="4"/>
  <c r="F6" i="4" s="1"/>
  <c r="F52" i="4" s="1"/>
  <c r="F6" i="3"/>
  <c r="H48" i="4" l="1"/>
  <c r="G48" i="4"/>
  <c r="H39" i="4"/>
  <c r="G39" i="4"/>
  <c r="H37" i="4"/>
  <c r="G37" i="4"/>
  <c r="H33" i="4"/>
  <c r="G33" i="4"/>
  <c r="H26" i="4"/>
  <c r="G26" i="4"/>
  <c r="H20" i="4"/>
  <c r="G20" i="4"/>
  <c r="H14" i="4"/>
  <c r="G14" i="4"/>
  <c r="H12" i="4"/>
  <c r="G12" i="4"/>
  <c r="H9" i="4"/>
  <c r="G9" i="4"/>
  <c r="H7" i="4"/>
  <c r="G7" i="4"/>
  <c r="G12" i="3"/>
  <c r="G6" i="3"/>
  <c r="F12" i="3"/>
  <c r="E12" i="3"/>
  <c r="E6" i="3"/>
  <c r="H19" i="4" l="1"/>
  <c r="G19" i="4"/>
  <c r="H6" i="4"/>
  <c r="G6" i="4"/>
  <c r="G52" i="4" l="1"/>
  <c r="H52" i="4"/>
</calcChain>
</file>

<file path=xl/sharedStrings.xml><?xml version="1.0" encoding="utf-8"?>
<sst xmlns="http://schemas.openxmlformats.org/spreadsheetml/2006/main" count="77" uniqueCount="70">
  <si>
    <t xml:space="preserve">Ekonomická klasifikácia </t>
  </si>
  <si>
    <t xml:space="preserve">Kód zdroja </t>
  </si>
  <si>
    <t>Ukazovateľ</t>
  </si>
  <si>
    <t>BEŽNÉ PRÍJMY</t>
  </si>
  <si>
    <t xml:space="preserve">Nedaňové príjmy </t>
  </si>
  <si>
    <t>Pop. a platby z nepriem. a náhod. predaja a sl.</t>
  </si>
  <si>
    <t xml:space="preserve">Za predaj výrobkov, tovarov a služieb </t>
  </si>
  <si>
    <t>Z vkladov</t>
  </si>
  <si>
    <t>BEŽNÉ PRÍJMY SPOLU</t>
  </si>
  <si>
    <t xml:space="preserve">Úroky </t>
  </si>
  <si>
    <t>Funkčná, ekonom.  klasifikácia</t>
  </si>
  <si>
    <t>BEŽNÉ VÝDAVKY</t>
  </si>
  <si>
    <t>01</t>
  </si>
  <si>
    <t>VŠEOBECNÉ VEREJNÉ SLUŽBY</t>
  </si>
  <si>
    <t xml:space="preserve">01.1.1        </t>
  </si>
  <si>
    <t>Mzdy, platy, služob. príjmy a ostat. osob. vyrov.</t>
  </si>
  <si>
    <t>Tarifný plat, osobný plat, zák. plat, funkčný plat ...</t>
  </si>
  <si>
    <t xml:space="preserve">Osobný príplatok </t>
  </si>
  <si>
    <t>Ostatné príplatky okrem osobných príplatkov</t>
  </si>
  <si>
    <t>Odmeny</t>
  </si>
  <si>
    <t>Poistné a príspevok do poisťovní</t>
  </si>
  <si>
    <t>Poistné do VšZP</t>
  </si>
  <si>
    <t>Poistné do ostatných zdravotných poisťovní</t>
  </si>
  <si>
    <t>Poistné do Sociálnej poisťovne</t>
  </si>
  <si>
    <t>Tovary a služby</t>
  </si>
  <si>
    <t>Energie, voda a komunikácie</t>
  </si>
  <si>
    <t xml:space="preserve">Vodné, stočné </t>
  </si>
  <si>
    <t>Materiál</t>
  </si>
  <si>
    <t xml:space="preserve">Interiérové vybavenie </t>
  </si>
  <si>
    <t>Prevádzkové stroje, prístroje, zariadenia ...</t>
  </si>
  <si>
    <t>Všeobecný materiál</t>
  </si>
  <si>
    <t xml:space="preserve">Pracovné odevy, obuv a pracovné pomôcky </t>
  </si>
  <si>
    <t xml:space="preserve">Rutinná a štandardná údržba </t>
  </si>
  <si>
    <t>Výpočtovej techniky</t>
  </si>
  <si>
    <t>Prevádzkových strojov, prístrojov, zariadení ...</t>
  </si>
  <si>
    <t>Softvéru</t>
  </si>
  <si>
    <t>Služby</t>
  </si>
  <si>
    <t xml:space="preserve">Všeobecné služby </t>
  </si>
  <si>
    <t>Poplatky a odvody</t>
  </si>
  <si>
    <t>Stravovanie</t>
  </si>
  <si>
    <t>Poistné</t>
  </si>
  <si>
    <t xml:space="preserve">Prídel do sociálneho fondu </t>
  </si>
  <si>
    <t xml:space="preserve">Odmeny zamestnancov mimopracovného pomeru </t>
  </si>
  <si>
    <t>Dane</t>
  </si>
  <si>
    <t>Bežné transfery</t>
  </si>
  <si>
    <t xml:space="preserve">Transfery jednotlivcom a nezisk. práv. osobám </t>
  </si>
  <si>
    <t>Príspevková organizácia DK MH</t>
  </si>
  <si>
    <t>Poštové služby a kuriérske služby</t>
  </si>
  <si>
    <t>Komunikačná infraštruktúra,internet</t>
  </si>
  <si>
    <t>Telekomunikačné služby</t>
  </si>
  <si>
    <t>Tarifný plat</t>
  </si>
  <si>
    <t>Elektrická a tepelná energia</t>
  </si>
  <si>
    <t xml:space="preserve">Nemocenské dávky </t>
  </si>
  <si>
    <t>BEŽNÉ VÝDAVKY SPOLU</t>
  </si>
  <si>
    <r>
      <t xml:space="preserve">Nájomné za nájom </t>
    </r>
    <r>
      <rPr>
        <b/>
        <sz val="8"/>
        <rFont val="Arial"/>
        <family val="2"/>
        <charset val="238"/>
      </rPr>
      <t>(za prenájom nehn. a hnut. vecí)</t>
    </r>
  </si>
  <si>
    <t>Podnikateľská činnosť</t>
  </si>
  <si>
    <t>Ostatné príjmy</t>
  </si>
  <si>
    <t>Tvorba sociálneho fondu</t>
  </si>
  <si>
    <t>Príspevok zo SF jednotlivcovi</t>
  </si>
  <si>
    <t>Potraviny</t>
  </si>
  <si>
    <t>Príspevok do DDP</t>
  </si>
  <si>
    <t>Telekomunikačná technika</t>
  </si>
  <si>
    <t xml:space="preserve">z prenajatých budov, priestorov a objektov </t>
  </si>
  <si>
    <t>Návrh rozpočtu na rok 2021</t>
  </si>
  <si>
    <t>Konkurzy a súťaže</t>
  </si>
  <si>
    <t>Rozpočet na rok 2019           v €</t>
  </si>
  <si>
    <t>Skutočnosť    k 31.12.2019</t>
  </si>
  <si>
    <t>Rozpočet na rok 2019</t>
  </si>
  <si>
    <t>Úprava rozpočtu na rok 2019</t>
  </si>
  <si>
    <t>Úprava rozpočtu na rok 2019          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</si>
</sst>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23"/>
      <name val="Arial"/>
      <family val="2"/>
      <charset val="238"/>
    </font>
    <font>
      <b/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5" fillId="4" borderId="1" xfId="0" applyFont="1" applyFill="1" applyBorder="1"/>
    <xf numFmtId="0" fontId="6" fillId="2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8" fillId="0" borderId="0" xfId="0" applyFont="1"/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/>
    <xf numFmtId="0" fontId="3" fillId="10" borderId="1" xfId="0" applyFont="1" applyFill="1" applyBorder="1"/>
    <xf numFmtId="4" fontId="2" fillId="0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1" fillId="10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0" fontId="2" fillId="11" borderId="1" xfId="0" applyFont="1" applyFill="1" applyBorder="1"/>
    <xf numFmtId="3" fontId="2" fillId="5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3" fontId="3" fillId="9" borderId="1" xfId="0" applyNumberFormat="1" applyFont="1" applyFill="1" applyBorder="1" applyAlignment="1">
      <alignment horizontal="right"/>
    </xf>
    <xf numFmtId="3" fontId="1" fillId="11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1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11" borderId="1" xfId="0" applyNumberFormat="1" applyFont="1" applyFill="1" applyBorder="1" applyAlignment="1">
      <alignment horizontal="right"/>
    </xf>
    <xf numFmtId="3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I20" sqref="I20"/>
    </sheetView>
  </sheetViews>
  <sheetFormatPr defaultRowHeight="15" x14ac:dyDescent="0.25"/>
  <cols>
    <col min="1" max="3" width="9.140625" customWidth="1"/>
    <col min="4" max="4" width="37.85546875" customWidth="1"/>
    <col min="5" max="6" width="11.7109375" customWidth="1"/>
    <col min="7" max="7" width="11.28515625" customWidth="1"/>
  </cols>
  <sheetData>
    <row r="1" spans="1:7" ht="36" x14ac:dyDescent="0.25">
      <c r="A1" s="62" t="s">
        <v>0</v>
      </c>
      <c r="B1" s="62"/>
      <c r="C1" s="1" t="s">
        <v>1</v>
      </c>
      <c r="D1" s="2" t="s">
        <v>2</v>
      </c>
      <c r="E1" s="3" t="s">
        <v>67</v>
      </c>
      <c r="F1" s="3" t="s">
        <v>68</v>
      </c>
      <c r="G1" s="3" t="s">
        <v>63</v>
      </c>
    </row>
    <row r="2" spans="1:7" x14ac:dyDescent="0.25">
      <c r="A2" s="5"/>
      <c r="B2" s="36"/>
      <c r="C2" s="6"/>
      <c r="D2" s="34" t="s">
        <v>46</v>
      </c>
      <c r="E2" s="8"/>
      <c r="F2" s="8"/>
      <c r="G2" s="8"/>
    </row>
    <row r="3" spans="1:7" x14ac:dyDescent="0.25">
      <c r="A3" s="5" t="s">
        <v>3</v>
      </c>
      <c r="B3" s="37"/>
      <c r="C3" s="11"/>
      <c r="D3" s="12" t="s">
        <v>55</v>
      </c>
      <c r="E3" s="8"/>
      <c r="F3" s="8"/>
      <c r="G3" s="8"/>
    </row>
    <row r="4" spans="1:7" x14ac:dyDescent="0.25">
      <c r="A4" s="28">
        <v>200</v>
      </c>
      <c r="B4" s="38"/>
      <c r="C4" s="16">
        <v>71</v>
      </c>
      <c r="D4" s="13" t="s">
        <v>4</v>
      </c>
      <c r="E4" s="53"/>
      <c r="F4" s="53"/>
      <c r="G4" s="53"/>
    </row>
    <row r="5" spans="1:7" x14ac:dyDescent="0.25">
      <c r="A5" s="28"/>
      <c r="B5" s="38">
        <v>212003</v>
      </c>
      <c r="C5" s="16"/>
      <c r="D5" s="13" t="s">
        <v>62</v>
      </c>
      <c r="E5" s="57"/>
      <c r="F5" s="57"/>
      <c r="G5" s="57"/>
    </row>
    <row r="6" spans="1:7" x14ac:dyDescent="0.25">
      <c r="A6" s="22">
        <v>223</v>
      </c>
      <c r="B6" s="35"/>
      <c r="C6" s="16"/>
      <c r="D6" s="44" t="s">
        <v>5</v>
      </c>
      <c r="E6" s="54">
        <f t="shared" ref="E6:G6" si="0">SUM(E7)</f>
        <v>45000</v>
      </c>
      <c r="F6" s="54">
        <f>SUM(F7)</f>
        <v>49500</v>
      </c>
      <c r="G6" s="54">
        <f t="shared" si="0"/>
        <v>49219</v>
      </c>
    </row>
    <row r="7" spans="1:7" x14ac:dyDescent="0.25">
      <c r="A7" s="20"/>
      <c r="B7" s="35">
        <v>223001</v>
      </c>
      <c r="C7" s="16"/>
      <c r="D7" s="17" t="s">
        <v>6</v>
      </c>
      <c r="E7" s="45">
        <v>45000</v>
      </c>
      <c r="F7" s="45">
        <v>49500</v>
      </c>
      <c r="G7" s="45">
        <v>49219</v>
      </c>
    </row>
    <row r="8" spans="1:7" x14ac:dyDescent="0.25">
      <c r="A8" s="22">
        <v>240</v>
      </c>
      <c r="B8" s="35"/>
      <c r="C8" s="16"/>
      <c r="D8" s="44" t="s">
        <v>9</v>
      </c>
      <c r="E8" s="54">
        <v>0</v>
      </c>
      <c r="F8" s="54">
        <v>0</v>
      </c>
      <c r="G8" s="54">
        <v>0</v>
      </c>
    </row>
    <row r="9" spans="1:7" x14ac:dyDescent="0.25">
      <c r="A9" s="18"/>
      <c r="B9" s="35">
        <v>242</v>
      </c>
      <c r="C9" s="16"/>
      <c r="D9" s="19" t="s">
        <v>7</v>
      </c>
      <c r="E9" s="45">
        <v>0</v>
      </c>
      <c r="F9" s="45">
        <v>0</v>
      </c>
      <c r="G9" s="45">
        <v>0</v>
      </c>
    </row>
    <row r="10" spans="1:7" x14ac:dyDescent="0.25">
      <c r="A10" s="22">
        <v>292</v>
      </c>
      <c r="B10" s="35"/>
      <c r="C10" s="16"/>
      <c r="D10" s="44" t="s">
        <v>56</v>
      </c>
      <c r="E10" s="54">
        <v>0</v>
      </c>
      <c r="F10" s="54">
        <v>0</v>
      </c>
      <c r="G10" s="54">
        <v>0</v>
      </c>
    </row>
    <row r="11" spans="1:7" x14ac:dyDescent="0.25">
      <c r="A11" s="18"/>
      <c r="B11" s="35">
        <v>292027</v>
      </c>
      <c r="C11" s="16"/>
      <c r="D11" s="19" t="s">
        <v>57</v>
      </c>
      <c r="E11" s="45">
        <v>0</v>
      </c>
      <c r="F11" s="45">
        <v>0</v>
      </c>
      <c r="G11" s="45">
        <v>0</v>
      </c>
    </row>
    <row r="12" spans="1:7" x14ac:dyDescent="0.25">
      <c r="A12" s="63" t="s">
        <v>8</v>
      </c>
      <c r="B12" s="63"/>
      <c r="C12" s="63"/>
      <c r="D12" s="63"/>
      <c r="E12" s="46">
        <f>SUM(E5+E7+E8+E10)</f>
        <v>45000</v>
      </c>
      <c r="F12" s="46">
        <f>SUM(F5+F7+F8+F10)</f>
        <v>49500</v>
      </c>
      <c r="G12" s="46">
        <f>SUM(G5+G7+G8+G10)</f>
        <v>49219</v>
      </c>
    </row>
  </sheetData>
  <mergeCells count="2">
    <mergeCell ref="A1:B1"/>
    <mergeCell ref="A12:D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topLeftCell="A16" workbookViewId="0">
      <selection activeCell="M45" sqref="M45"/>
    </sheetView>
  </sheetViews>
  <sheetFormatPr defaultRowHeight="15" x14ac:dyDescent="0.25"/>
  <cols>
    <col min="1" max="1" width="10.140625" customWidth="1"/>
    <col min="2" max="2" width="6.85546875" customWidth="1"/>
    <col min="3" max="3" width="7.42578125" customWidth="1"/>
    <col min="4" max="4" width="7.7109375" customWidth="1"/>
    <col min="5" max="5" width="44.28515625" customWidth="1"/>
    <col min="6" max="6" width="10.7109375" style="70" customWidth="1"/>
    <col min="7" max="7" width="10.85546875" style="70" customWidth="1"/>
    <col min="8" max="8" width="12" style="70" customWidth="1"/>
    <col min="9" max="9" width="11.140625" customWidth="1"/>
  </cols>
  <sheetData>
    <row r="1" spans="1:10" ht="48" x14ac:dyDescent="0.25">
      <c r="A1" s="25" t="s">
        <v>10</v>
      </c>
      <c r="B1" s="62" t="s">
        <v>0</v>
      </c>
      <c r="C1" s="62"/>
      <c r="D1" s="1" t="s">
        <v>1</v>
      </c>
      <c r="E1" s="26" t="s">
        <v>2</v>
      </c>
      <c r="F1" s="58" t="s">
        <v>65</v>
      </c>
      <c r="G1" s="58" t="s">
        <v>69</v>
      </c>
      <c r="H1" s="59" t="s">
        <v>66</v>
      </c>
    </row>
    <row r="2" spans="1:10" x14ac:dyDescent="0.25">
      <c r="A2" s="4"/>
      <c r="B2" s="5"/>
      <c r="C2" s="36"/>
      <c r="D2" s="6"/>
      <c r="E2" s="7"/>
      <c r="F2" s="9"/>
      <c r="G2" s="9"/>
      <c r="H2" s="60"/>
    </row>
    <row r="3" spans="1:10" x14ac:dyDescent="0.25">
      <c r="A3" s="10" t="s">
        <v>11</v>
      </c>
      <c r="B3" s="5"/>
      <c r="C3" s="37"/>
      <c r="D3" s="11"/>
      <c r="E3" s="12" t="s">
        <v>55</v>
      </c>
      <c r="F3" s="9"/>
      <c r="G3" s="9"/>
      <c r="H3" s="61"/>
    </row>
    <row r="4" spans="1:10" x14ac:dyDescent="0.25">
      <c r="A4" s="27" t="s">
        <v>12</v>
      </c>
      <c r="B4" s="28"/>
      <c r="C4" s="38"/>
      <c r="D4" s="16">
        <v>71</v>
      </c>
      <c r="E4" s="29" t="s">
        <v>13</v>
      </c>
      <c r="F4" s="50"/>
      <c r="G4" s="50"/>
      <c r="H4" s="50"/>
    </row>
    <row r="5" spans="1:10" x14ac:dyDescent="0.25">
      <c r="A5" s="31" t="s">
        <v>14</v>
      </c>
      <c r="B5" s="32">
        <v>600</v>
      </c>
      <c r="C5" s="39"/>
      <c r="D5" s="33"/>
      <c r="E5" s="34" t="s">
        <v>46</v>
      </c>
      <c r="F5" s="51"/>
      <c r="G5" s="51"/>
      <c r="H5" s="51"/>
      <c r="I5" s="55"/>
      <c r="J5" s="55"/>
    </row>
    <row r="6" spans="1:10" x14ac:dyDescent="0.25">
      <c r="A6" s="42">
        <v>610</v>
      </c>
      <c r="B6" s="20">
        <v>610</v>
      </c>
      <c r="C6" s="40"/>
      <c r="D6" s="14"/>
      <c r="E6" s="43" t="s">
        <v>15</v>
      </c>
      <c r="F6" s="64">
        <f>SUM(F7+F9+F12)</f>
        <v>10757</v>
      </c>
      <c r="G6" s="64">
        <f>SUM(G7+G9+G12)</f>
        <v>13340</v>
      </c>
      <c r="H6" s="64">
        <f>SUM(H7+H9+H12)</f>
        <v>10826</v>
      </c>
      <c r="I6" s="55"/>
      <c r="J6" s="56"/>
    </row>
    <row r="7" spans="1:10" x14ac:dyDescent="0.25">
      <c r="A7" s="15"/>
      <c r="B7" s="22">
        <v>611</v>
      </c>
      <c r="C7" s="35"/>
      <c r="D7" s="16"/>
      <c r="E7" s="48" t="s">
        <v>16</v>
      </c>
      <c r="F7" s="65">
        <f>SUM(F8)</f>
        <v>7777</v>
      </c>
      <c r="G7" s="65">
        <f>SUM(G8)</f>
        <v>8000</v>
      </c>
      <c r="H7" s="65">
        <f>SUM(H8)</f>
        <v>8027</v>
      </c>
      <c r="I7" s="55"/>
      <c r="J7" s="56"/>
    </row>
    <row r="8" spans="1:10" x14ac:dyDescent="0.25">
      <c r="A8" s="17"/>
      <c r="B8" s="18"/>
      <c r="C8" s="35">
        <v>611</v>
      </c>
      <c r="D8" s="16"/>
      <c r="E8" s="23" t="s">
        <v>50</v>
      </c>
      <c r="F8" s="66">
        <v>7777</v>
      </c>
      <c r="G8" s="66">
        <v>8000</v>
      </c>
      <c r="H8" s="66">
        <v>8027</v>
      </c>
    </row>
    <row r="9" spans="1:10" x14ac:dyDescent="0.25">
      <c r="A9" s="15"/>
      <c r="B9" s="22">
        <v>612</v>
      </c>
      <c r="C9" s="35"/>
      <c r="D9" s="16"/>
      <c r="E9" s="47"/>
      <c r="F9" s="67">
        <f>SUM(F10+F11)</f>
        <v>2430</v>
      </c>
      <c r="G9" s="67">
        <f>SUM(G10+G11)</f>
        <v>2015</v>
      </c>
      <c r="H9" s="67">
        <f>SUM(H10+H11)</f>
        <v>1799</v>
      </c>
    </row>
    <row r="10" spans="1:10" x14ac:dyDescent="0.25">
      <c r="A10" s="17"/>
      <c r="B10" s="18"/>
      <c r="C10" s="35">
        <v>612001</v>
      </c>
      <c r="D10" s="16"/>
      <c r="E10" s="23" t="s">
        <v>17</v>
      </c>
      <c r="F10" s="66">
        <v>1080</v>
      </c>
      <c r="G10" s="66">
        <v>915</v>
      </c>
      <c r="H10" s="66">
        <v>922</v>
      </c>
    </row>
    <row r="11" spans="1:10" x14ac:dyDescent="0.25">
      <c r="A11" s="17"/>
      <c r="B11" s="18"/>
      <c r="C11" s="35">
        <v>612002</v>
      </c>
      <c r="D11" s="16"/>
      <c r="E11" s="23" t="s">
        <v>18</v>
      </c>
      <c r="F11" s="66">
        <v>1350</v>
      </c>
      <c r="G11" s="66">
        <v>1100</v>
      </c>
      <c r="H11" s="66">
        <v>877</v>
      </c>
    </row>
    <row r="12" spans="1:10" x14ac:dyDescent="0.25">
      <c r="A12" s="15"/>
      <c r="B12" s="22">
        <v>614</v>
      </c>
      <c r="C12" s="35"/>
      <c r="D12" s="16"/>
      <c r="E12" s="47" t="s">
        <v>19</v>
      </c>
      <c r="F12" s="67">
        <f>SUM(F13)</f>
        <v>550</v>
      </c>
      <c r="G12" s="67">
        <f>SUM(G13)</f>
        <v>3325</v>
      </c>
      <c r="H12" s="67">
        <f>SUM(H13)</f>
        <v>1000</v>
      </c>
    </row>
    <row r="13" spans="1:10" x14ac:dyDescent="0.25">
      <c r="A13" s="17"/>
      <c r="B13" s="18"/>
      <c r="C13" s="35">
        <v>614</v>
      </c>
      <c r="D13" s="16"/>
      <c r="E13" s="23" t="s">
        <v>19</v>
      </c>
      <c r="F13" s="66">
        <v>550</v>
      </c>
      <c r="G13" s="66">
        <v>3325</v>
      </c>
      <c r="H13" s="66">
        <v>1000</v>
      </c>
    </row>
    <row r="14" spans="1:10" x14ac:dyDescent="0.25">
      <c r="A14" s="42">
        <v>620</v>
      </c>
      <c r="B14" s="20">
        <v>620</v>
      </c>
      <c r="C14" s="40"/>
      <c r="D14" s="14"/>
      <c r="E14" s="43" t="s">
        <v>20</v>
      </c>
      <c r="F14" s="64">
        <f>SUM(F15+F16+F17+F18)</f>
        <v>6033</v>
      </c>
      <c r="G14" s="64">
        <f>SUM(G15+G16+G17+G18)</f>
        <v>6872</v>
      </c>
      <c r="H14" s="64">
        <f>SUM(H15+H16+H17+H18)</f>
        <v>5322</v>
      </c>
    </row>
    <row r="15" spans="1:10" x14ac:dyDescent="0.25">
      <c r="A15" s="17"/>
      <c r="B15" s="22">
        <v>621</v>
      </c>
      <c r="C15" s="35">
        <v>621</v>
      </c>
      <c r="D15" s="16"/>
      <c r="E15" s="24" t="s">
        <v>21</v>
      </c>
      <c r="F15" s="68">
        <v>276</v>
      </c>
      <c r="G15" s="68">
        <v>200</v>
      </c>
      <c r="H15" s="68">
        <v>169</v>
      </c>
    </row>
    <row r="16" spans="1:10" x14ac:dyDescent="0.25">
      <c r="A16" s="17"/>
      <c r="B16" s="22">
        <v>623</v>
      </c>
      <c r="C16" s="35">
        <v>623</v>
      </c>
      <c r="D16" s="16"/>
      <c r="E16" s="24" t="s">
        <v>22</v>
      </c>
      <c r="F16" s="68">
        <v>1298</v>
      </c>
      <c r="G16" s="68">
        <v>1110</v>
      </c>
      <c r="H16" s="68">
        <v>1178</v>
      </c>
    </row>
    <row r="17" spans="1:8" x14ac:dyDescent="0.25">
      <c r="A17" s="15"/>
      <c r="B17" s="22">
        <v>625</v>
      </c>
      <c r="C17" s="35"/>
      <c r="D17" s="16"/>
      <c r="E17" s="47" t="s">
        <v>23</v>
      </c>
      <c r="F17" s="67">
        <v>4259</v>
      </c>
      <c r="G17" s="67">
        <v>5312</v>
      </c>
      <c r="H17" s="67">
        <v>3709</v>
      </c>
    </row>
    <row r="18" spans="1:8" x14ac:dyDescent="0.25">
      <c r="A18" s="15"/>
      <c r="B18" s="22">
        <v>627</v>
      </c>
      <c r="C18" s="35"/>
      <c r="D18" s="16"/>
      <c r="E18" s="47" t="s">
        <v>60</v>
      </c>
      <c r="F18" s="67">
        <v>200</v>
      </c>
      <c r="G18" s="67">
        <v>250</v>
      </c>
      <c r="H18" s="67">
        <v>266</v>
      </c>
    </row>
    <row r="19" spans="1:8" x14ac:dyDescent="0.25">
      <c r="A19" s="42">
        <v>630</v>
      </c>
      <c r="B19" s="20">
        <v>630</v>
      </c>
      <c r="C19" s="40"/>
      <c r="D19" s="14"/>
      <c r="E19" s="43" t="s">
        <v>24</v>
      </c>
      <c r="F19" s="64">
        <f>SUM(F20+F26+F33+F37+F39+F48)</f>
        <v>28210</v>
      </c>
      <c r="G19" s="64">
        <f>SUM(G20+G26+G33+G37+G39+G48)</f>
        <v>29288</v>
      </c>
      <c r="H19" s="64">
        <f>SUM(H20+H26+H33+H37+H39+I30)</f>
        <v>30668</v>
      </c>
    </row>
    <row r="20" spans="1:8" x14ac:dyDescent="0.25">
      <c r="A20" s="15"/>
      <c r="B20" s="22">
        <v>632</v>
      </c>
      <c r="C20" s="35"/>
      <c r="D20" s="16"/>
      <c r="E20" s="48" t="s">
        <v>25</v>
      </c>
      <c r="F20" s="65">
        <f>SUM(F21+F22+F23+F24+F25)</f>
        <v>2386</v>
      </c>
      <c r="G20" s="65">
        <f>SUM(G21+G22+G23+G24+G25)</f>
        <v>2905</v>
      </c>
      <c r="H20" s="65">
        <f>SUM(H21+H22+H23+H24+H25)</f>
        <v>2827</v>
      </c>
    </row>
    <row r="21" spans="1:8" x14ac:dyDescent="0.25">
      <c r="A21" s="17"/>
      <c r="B21" s="18"/>
      <c r="C21" s="35">
        <v>632001</v>
      </c>
      <c r="D21" s="16"/>
      <c r="E21" s="19" t="s">
        <v>51</v>
      </c>
      <c r="F21" s="66">
        <v>1500</v>
      </c>
      <c r="G21" s="66">
        <v>2100</v>
      </c>
      <c r="H21" s="66">
        <v>2094</v>
      </c>
    </row>
    <row r="22" spans="1:8" x14ac:dyDescent="0.25">
      <c r="A22" s="15"/>
      <c r="B22" s="30"/>
      <c r="C22" s="35">
        <v>632002</v>
      </c>
      <c r="D22" s="16"/>
      <c r="E22" s="19" t="s">
        <v>26</v>
      </c>
      <c r="F22" s="66">
        <v>150</v>
      </c>
      <c r="G22" s="66">
        <v>125</v>
      </c>
      <c r="H22" s="66">
        <v>124</v>
      </c>
    </row>
    <row r="23" spans="1:8" x14ac:dyDescent="0.25">
      <c r="A23" s="15"/>
      <c r="B23" s="22"/>
      <c r="C23" s="35">
        <v>632003</v>
      </c>
      <c r="D23" s="16"/>
      <c r="E23" s="19" t="s">
        <v>47</v>
      </c>
      <c r="F23" s="66">
        <v>3</v>
      </c>
      <c r="G23" s="66">
        <v>0</v>
      </c>
      <c r="H23" s="66">
        <v>0</v>
      </c>
    </row>
    <row r="24" spans="1:8" x14ac:dyDescent="0.25">
      <c r="A24" s="17"/>
      <c r="B24" s="21"/>
      <c r="C24" s="35">
        <v>632004</v>
      </c>
      <c r="D24" s="16"/>
      <c r="E24" s="23" t="s">
        <v>48</v>
      </c>
      <c r="F24" s="66">
        <v>303</v>
      </c>
      <c r="G24" s="66">
        <v>200</v>
      </c>
      <c r="H24" s="66">
        <v>147</v>
      </c>
    </row>
    <row r="25" spans="1:8" x14ac:dyDescent="0.25">
      <c r="A25" s="17"/>
      <c r="B25" s="21"/>
      <c r="C25" s="35">
        <v>632005</v>
      </c>
      <c r="D25" s="16"/>
      <c r="E25" s="23" t="s">
        <v>49</v>
      </c>
      <c r="F25" s="66">
        <v>430</v>
      </c>
      <c r="G25" s="66">
        <v>480</v>
      </c>
      <c r="H25" s="66">
        <v>462</v>
      </c>
    </row>
    <row r="26" spans="1:8" x14ac:dyDescent="0.25">
      <c r="A26" s="49">
        <v>633</v>
      </c>
      <c r="B26" s="22">
        <v>633</v>
      </c>
      <c r="C26" s="35"/>
      <c r="D26" s="16"/>
      <c r="E26" s="48" t="s">
        <v>27</v>
      </c>
      <c r="F26" s="65">
        <f>SUM(F27+F28+F29+F30+F31+F32)</f>
        <v>15856</v>
      </c>
      <c r="G26" s="65">
        <f>SUM(G27+G28+G29+G30+G31+G32)</f>
        <v>15615</v>
      </c>
      <c r="H26" s="65">
        <f>SUM(H27+H28+H29+H30+H31+H32)</f>
        <v>17122</v>
      </c>
    </row>
    <row r="27" spans="1:8" x14ac:dyDescent="0.25">
      <c r="A27" s="17"/>
      <c r="B27" s="21"/>
      <c r="C27" s="35">
        <v>633001</v>
      </c>
      <c r="D27" s="16"/>
      <c r="E27" s="19" t="s">
        <v>28</v>
      </c>
      <c r="F27" s="66">
        <v>80</v>
      </c>
      <c r="G27" s="66">
        <v>0</v>
      </c>
      <c r="H27" s="66">
        <v>0</v>
      </c>
    </row>
    <row r="28" spans="1:8" x14ac:dyDescent="0.25">
      <c r="A28" s="17"/>
      <c r="B28" s="21"/>
      <c r="C28" s="35">
        <v>633003</v>
      </c>
      <c r="D28" s="16"/>
      <c r="E28" s="19" t="s">
        <v>61</v>
      </c>
      <c r="F28" s="66">
        <v>73</v>
      </c>
      <c r="G28" s="66">
        <v>0</v>
      </c>
      <c r="H28" s="66">
        <v>30</v>
      </c>
    </row>
    <row r="29" spans="1:8" x14ac:dyDescent="0.25">
      <c r="A29" s="17"/>
      <c r="B29" s="21"/>
      <c r="C29" s="35">
        <v>633004</v>
      </c>
      <c r="D29" s="16"/>
      <c r="E29" s="19" t="s">
        <v>29</v>
      </c>
      <c r="F29" s="66">
        <v>1000</v>
      </c>
      <c r="G29" s="66">
        <v>0</v>
      </c>
      <c r="H29" s="66">
        <v>284</v>
      </c>
    </row>
    <row r="30" spans="1:8" x14ac:dyDescent="0.25">
      <c r="A30" s="15"/>
      <c r="B30" s="22"/>
      <c r="C30" s="35">
        <v>633006</v>
      </c>
      <c r="D30" s="16"/>
      <c r="E30" s="19" t="s">
        <v>30</v>
      </c>
      <c r="F30" s="66">
        <v>2203</v>
      </c>
      <c r="G30" s="66">
        <v>1615</v>
      </c>
      <c r="H30" s="66">
        <v>3116</v>
      </c>
    </row>
    <row r="31" spans="1:8" x14ac:dyDescent="0.25">
      <c r="A31" s="17"/>
      <c r="B31" s="21"/>
      <c r="C31" s="35">
        <v>633010</v>
      </c>
      <c r="D31" s="16"/>
      <c r="E31" s="19" t="s">
        <v>31</v>
      </c>
      <c r="F31" s="66">
        <v>0</v>
      </c>
      <c r="G31" s="66">
        <v>0</v>
      </c>
      <c r="H31" s="66">
        <v>0</v>
      </c>
    </row>
    <row r="32" spans="1:8" x14ac:dyDescent="0.25">
      <c r="A32" s="17"/>
      <c r="B32" s="21"/>
      <c r="C32" s="35">
        <v>633011</v>
      </c>
      <c r="D32" s="16"/>
      <c r="E32" s="19" t="s">
        <v>59</v>
      </c>
      <c r="F32" s="66">
        <v>12500</v>
      </c>
      <c r="G32" s="66">
        <v>14000</v>
      </c>
      <c r="H32" s="66">
        <v>13692</v>
      </c>
    </row>
    <row r="33" spans="1:8" x14ac:dyDescent="0.25">
      <c r="A33" s="49">
        <v>635</v>
      </c>
      <c r="B33" s="22">
        <v>635</v>
      </c>
      <c r="C33" s="35"/>
      <c r="D33" s="16"/>
      <c r="E33" s="48" t="s">
        <v>32</v>
      </c>
      <c r="F33" s="65">
        <f>SUM(F34+F35+F36)</f>
        <v>0</v>
      </c>
      <c r="G33" s="65">
        <f>SUM(G34+G35+G36)</f>
        <v>0</v>
      </c>
      <c r="H33" s="65">
        <f>SUM(H34+H35+H36)</f>
        <v>191</v>
      </c>
    </row>
    <row r="34" spans="1:8" x14ac:dyDescent="0.25">
      <c r="A34" s="15"/>
      <c r="B34" s="22"/>
      <c r="C34" s="35">
        <v>635002</v>
      </c>
      <c r="D34" s="16"/>
      <c r="E34" s="19" t="s">
        <v>33</v>
      </c>
      <c r="F34" s="66">
        <v>0</v>
      </c>
      <c r="G34" s="66">
        <v>0</v>
      </c>
      <c r="H34" s="66">
        <v>0</v>
      </c>
    </row>
    <row r="35" spans="1:8" x14ac:dyDescent="0.25">
      <c r="A35" s="15"/>
      <c r="B35" s="22"/>
      <c r="C35" s="35">
        <v>635004</v>
      </c>
      <c r="D35" s="16"/>
      <c r="E35" s="19" t="s">
        <v>34</v>
      </c>
      <c r="F35" s="66">
        <v>0</v>
      </c>
      <c r="G35" s="66">
        <v>0</v>
      </c>
      <c r="H35" s="66">
        <v>191</v>
      </c>
    </row>
    <row r="36" spans="1:8" x14ac:dyDescent="0.25">
      <c r="A36" s="17"/>
      <c r="B36" s="21"/>
      <c r="C36" s="35">
        <v>635009</v>
      </c>
      <c r="D36" s="16"/>
      <c r="E36" s="19" t="s">
        <v>35</v>
      </c>
      <c r="F36" s="66">
        <v>0</v>
      </c>
      <c r="G36" s="66">
        <v>0</v>
      </c>
      <c r="H36" s="66">
        <v>0</v>
      </c>
    </row>
    <row r="37" spans="1:8" x14ac:dyDescent="0.25">
      <c r="A37" s="49">
        <v>636</v>
      </c>
      <c r="B37" s="22">
        <v>636</v>
      </c>
      <c r="C37" s="35"/>
      <c r="D37" s="16"/>
      <c r="E37" s="48" t="s">
        <v>54</v>
      </c>
      <c r="F37" s="65">
        <f>SUM(F38)</f>
        <v>96</v>
      </c>
      <c r="G37" s="65">
        <f>SUM(G38)</f>
        <v>96</v>
      </c>
      <c r="H37" s="65">
        <f>SUM(H38)</f>
        <v>96</v>
      </c>
    </row>
    <row r="38" spans="1:8" x14ac:dyDescent="0.25">
      <c r="A38" s="15"/>
      <c r="B38" s="22"/>
      <c r="C38" s="35">
        <v>636002</v>
      </c>
      <c r="D38" s="16"/>
      <c r="E38" s="19" t="s">
        <v>34</v>
      </c>
      <c r="F38" s="66">
        <v>96</v>
      </c>
      <c r="G38" s="66">
        <v>96</v>
      </c>
      <c r="H38" s="66">
        <v>96</v>
      </c>
    </row>
    <row r="39" spans="1:8" x14ac:dyDescent="0.25">
      <c r="A39" s="49">
        <v>637</v>
      </c>
      <c r="B39" s="22">
        <v>637</v>
      </c>
      <c r="C39" s="35"/>
      <c r="D39" s="16"/>
      <c r="E39" s="48" t="s">
        <v>36</v>
      </c>
      <c r="F39" s="65">
        <f>SUM(F41+F42+F43+F44+F45+F46+F47)</f>
        <v>9872</v>
      </c>
      <c r="G39" s="65">
        <f>SUM(G41+G42+G43+G44+G45+G46+G47)</f>
        <v>10672</v>
      </c>
      <c r="H39" s="65">
        <f>SUM(H41+H42+H43+H44+H45+H46+H47)</f>
        <v>10432</v>
      </c>
    </row>
    <row r="40" spans="1:8" x14ac:dyDescent="0.25">
      <c r="A40" s="49"/>
      <c r="B40" s="22"/>
      <c r="C40" s="35">
        <v>637002</v>
      </c>
      <c r="D40" s="16"/>
      <c r="E40" s="19" t="s">
        <v>64</v>
      </c>
      <c r="F40" s="66">
        <v>0</v>
      </c>
      <c r="G40" s="66">
        <v>0</v>
      </c>
      <c r="H40" s="66">
        <v>0</v>
      </c>
    </row>
    <row r="41" spans="1:8" ht="18" customHeight="1" x14ac:dyDescent="0.25">
      <c r="A41" s="15"/>
      <c r="B41" s="22"/>
      <c r="C41" s="35">
        <v>637004</v>
      </c>
      <c r="D41" s="16"/>
      <c r="E41" s="19" t="s">
        <v>37</v>
      </c>
      <c r="F41" s="66">
        <v>20</v>
      </c>
      <c r="G41" s="66">
        <v>410</v>
      </c>
      <c r="H41" s="66">
        <v>391</v>
      </c>
    </row>
    <row r="42" spans="1:8" x14ac:dyDescent="0.25">
      <c r="A42" s="15"/>
      <c r="B42" s="22"/>
      <c r="C42" s="35">
        <v>637012</v>
      </c>
      <c r="D42" s="16"/>
      <c r="E42" s="19" t="s">
        <v>38</v>
      </c>
      <c r="F42" s="66">
        <v>210</v>
      </c>
      <c r="G42" s="66">
        <v>210</v>
      </c>
      <c r="H42" s="66">
        <v>214</v>
      </c>
    </row>
    <row r="43" spans="1:8" x14ac:dyDescent="0.25">
      <c r="A43" s="15"/>
      <c r="B43" s="22"/>
      <c r="C43" s="35">
        <v>637014</v>
      </c>
      <c r="D43" s="16"/>
      <c r="E43" s="19" t="s">
        <v>39</v>
      </c>
      <c r="F43" s="66">
        <v>765</v>
      </c>
      <c r="G43" s="66">
        <v>630</v>
      </c>
      <c r="H43" s="66">
        <v>617</v>
      </c>
    </row>
    <row r="44" spans="1:8" x14ac:dyDescent="0.25">
      <c r="A44" s="15"/>
      <c r="B44" s="22"/>
      <c r="C44" s="35">
        <v>637015</v>
      </c>
      <c r="D44" s="16"/>
      <c r="E44" s="19" t="s">
        <v>40</v>
      </c>
      <c r="F44" s="66">
        <v>26</v>
      </c>
      <c r="G44" s="66">
        <v>25</v>
      </c>
      <c r="H44" s="66">
        <v>26</v>
      </c>
    </row>
    <row r="45" spans="1:8" x14ac:dyDescent="0.25">
      <c r="A45" s="15"/>
      <c r="B45" s="22"/>
      <c r="C45" s="35">
        <v>637016</v>
      </c>
      <c r="D45" s="16"/>
      <c r="E45" s="19" t="s">
        <v>41</v>
      </c>
      <c r="F45" s="66">
        <v>105</v>
      </c>
      <c r="G45" s="66">
        <v>140</v>
      </c>
      <c r="H45" s="66">
        <v>147</v>
      </c>
    </row>
    <row r="46" spans="1:8" x14ac:dyDescent="0.25">
      <c r="A46" s="15"/>
      <c r="B46" s="22"/>
      <c r="C46" s="35">
        <v>637027</v>
      </c>
      <c r="D46" s="16"/>
      <c r="E46" s="19" t="s">
        <v>42</v>
      </c>
      <c r="F46" s="66">
        <v>8638</v>
      </c>
      <c r="G46" s="66">
        <v>9000</v>
      </c>
      <c r="H46" s="66">
        <v>8780</v>
      </c>
    </row>
    <row r="47" spans="1:8" x14ac:dyDescent="0.25">
      <c r="A47" s="17"/>
      <c r="B47" s="21"/>
      <c r="C47" s="35">
        <v>637035</v>
      </c>
      <c r="D47" s="16"/>
      <c r="E47" s="19" t="s">
        <v>43</v>
      </c>
      <c r="F47" s="66">
        <v>108</v>
      </c>
      <c r="G47" s="66">
        <v>257</v>
      </c>
      <c r="H47" s="66">
        <v>257</v>
      </c>
    </row>
    <row r="48" spans="1:8" x14ac:dyDescent="0.25">
      <c r="A48" s="42">
        <v>640</v>
      </c>
      <c r="B48" s="20">
        <v>640</v>
      </c>
      <c r="C48" s="40"/>
      <c r="D48" s="14"/>
      <c r="E48" s="43" t="s">
        <v>44</v>
      </c>
      <c r="F48" s="64">
        <f>SUM(F49+F50+F51)</f>
        <v>0</v>
      </c>
      <c r="G48" s="64">
        <f>SUM(G49+G50+G51)</f>
        <v>0</v>
      </c>
      <c r="H48" s="64">
        <f>SUM(H49+H50+H51)</f>
        <v>0</v>
      </c>
    </row>
    <row r="49" spans="1:8" x14ac:dyDescent="0.25">
      <c r="A49" s="49">
        <v>642</v>
      </c>
      <c r="B49" s="22">
        <v>642</v>
      </c>
      <c r="C49" s="35"/>
      <c r="D49" s="16"/>
      <c r="E49" s="48" t="s">
        <v>45</v>
      </c>
      <c r="F49" s="65">
        <v>0</v>
      </c>
      <c r="G49" s="65">
        <v>0</v>
      </c>
      <c r="H49" s="65">
        <v>0</v>
      </c>
    </row>
    <row r="50" spans="1:8" x14ac:dyDescent="0.25">
      <c r="A50" s="49"/>
      <c r="B50" s="22"/>
      <c r="C50" s="35">
        <v>642014</v>
      </c>
      <c r="D50" s="16"/>
      <c r="E50" s="52" t="s">
        <v>58</v>
      </c>
      <c r="F50" s="69">
        <v>0</v>
      </c>
      <c r="G50" s="69">
        <v>0</v>
      </c>
      <c r="H50" s="69">
        <v>0</v>
      </c>
    </row>
    <row r="51" spans="1:8" x14ac:dyDescent="0.25">
      <c r="A51" s="17"/>
      <c r="B51" s="21"/>
      <c r="C51" s="35">
        <v>642015</v>
      </c>
      <c r="D51" s="16"/>
      <c r="E51" s="19" t="s">
        <v>52</v>
      </c>
      <c r="F51" s="66">
        <v>0</v>
      </c>
      <c r="G51" s="66">
        <v>0</v>
      </c>
      <c r="H51" s="66">
        <v>0</v>
      </c>
    </row>
    <row r="52" spans="1:8" x14ac:dyDescent="0.25">
      <c r="A52" s="27"/>
      <c r="B52" s="28"/>
      <c r="C52" s="38"/>
      <c r="D52" s="16"/>
      <c r="E52" s="29" t="s">
        <v>53</v>
      </c>
      <c r="F52" s="50">
        <f>SUM(F6+F14+F19+F48)</f>
        <v>45000</v>
      </c>
      <c r="G52" s="50">
        <f>SUM(G6+G14+G19+G48)</f>
        <v>49500</v>
      </c>
      <c r="H52" s="50">
        <f>SUM(H6+H14+H19+H48)</f>
        <v>46816</v>
      </c>
    </row>
    <row r="57" spans="1:8" x14ac:dyDescent="0.25">
      <c r="E57" s="41"/>
    </row>
  </sheetData>
  <mergeCells count="1">
    <mergeCell ref="B1:C1"/>
  </mergeCells>
  <pageMargins left="0.7" right="0.7" top="0.75" bottom="0.75" header="0.3" footer="0.3"/>
  <pageSetup paperSize="9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č.2a DKMH VHČ-prijmy</vt:lpstr>
      <vt:lpstr>Príloha č. 2b DKMH VHČ-výdavky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</dc:creator>
  <cp:lastModifiedBy>Jarmila</cp:lastModifiedBy>
  <cp:lastPrinted>2020-04-30T07:14:30Z</cp:lastPrinted>
  <dcterms:created xsi:type="dcterms:W3CDTF">2017-11-06T10:50:41Z</dcterms:created>
  <dcterms:modified xsi:type="dcterms:W3CDTF">2020-04-30T07:29:41Z</dcterms:modified>
</cp:coreProperties>
</file>